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Consolidado_Pessoal_SCS" sheetId="1" r:id="rId1"/>
    <sheet name="Prefeitura_SCS" sheetId="2" r:id="rId2"/>
    <sheet name="FUABC" sheetId="3" r:id="rId3"/>
    <sheet name="RM CONSULTORIA" sheetId="4" r:id="rId4"/>
    <sheet name="BARSOTI" sheetId="5" r:id="rId5"/>
    <sheet name="TB SERVIÇOS" sheetId="6" r:id="rId6"/>
    <sheet name="TRANSPIRATININGA" sheetId="7" r:id="rId7"/>
    <sheet name="PRO-JECTO" sheetId="8" r:id="rId8"/>
    <sheet name="ENSIN " sheetId="9" r:id="rId9"/>
  </sheets>
  <definedNames/>
  <calcPr fullCalcOnLoad="1"/>
</workbook>
</file>

<file path=xl/sharedStrings.xml><?xml version="1.0" encoding="utf-8"?>
<sst xmlns="http://schemas.openxmlformats.org/spreadsheetml/2006/main" count="197" uniqueCount="43">
  <si>
    <t>FUABC - FUNDAÇÃO DO ABC</t>
  </si>
  <si>
    <t>Recursos Humanos: Folha de Pagamento - 2017</t>
  </si>
  <si>
    <t>Os valores apresentados são:</t>
  </si>
  <si>
    <t xml:space="preserve">    Valor bruto: soma de todos os proventos, incluindo férias, cesta básica, vale transporte, gratificações, entre outros</t>
  </si>
  <si>
    <t xml:space="preserve">    Desconto: soma de todas as deduções legais e eventuais</t>
  </si>
  <si>
    <t xml:space="preserve">    Valor líquido: diferença entre valor bruto e desconto</t>
  </si>
  <si>
    <t>Período</t>
  </si>
  <si>
    <t>Valor Bruto</t>
  </si>
  <si>
    <t>Valor Desconto</t>
  </si>
  <si>
    <t>Valor Líquido</t>
  </si>
  <si>
    <t>2017/01</t>
  </si>
  <si>
    <t>2017/02</t>
  </si>
  <si>
    <t>2017/03</t>
  </si>
  <si>
    <t>2017/04</t>
  </si>
  <si>
    <t>2017/05</t>
  </si>
  <si>
    <t>2017/06</t>
  </si>
  <si>
    <t>2017/07</t>
  </si>
  <si>
    <t>TOTAL GERAL</t>
  </si>
  <si>
    <t>ENSIN EMPRESA NACIONAL DE SINALIZ. E ELETRIF. LTDA</t>
  </si>
  <si>
    <t>PRO-JECTO ASSESSORIA E SERVIÇOS LTDA</t>
  </si>
  <si>
    <t>TRANSPIRATININGA LOG.E LOC.DE VEÍCULOS E EQTOS LTD</t>
  </si>
  <si>
    <t>TRANSPIRATININGA LOG.E LOC.DE VEÍCULOS E EQTOS LTDA</t>
  </si>
  <si>
    <t>TB SERVIÇOS TRANSP LIMP GERENC REC HUMANOS LTDA</t>
  </si>
  <si>
    <t>BARSOTTI SERVIÇOS DE PORTARIA EIRELLI</t>
  </si>
  <si>
    <t>RM CONSULT. E ADMINISTR. DE MÃO DE OBRA EIRELLI</t>
  </si>
  <si>
    <t>Prefeitura Municipal de São Caetano do Sul</t>
  </si>
  <si>
    <t>TOTAL 2017</t>
  </si>
  <si>
    <t>TOTAL VALOR BRUTO (R$) - PREFEITURA SCS</t>
  </si>
  <si>
    <t>TOTAL VALOR BRUTO (R$) - TERCEIROS</t>
  </si>
  <si>
    <t>TOTAL VALOR BRUTO (R$) PREFEITURA SCS + TERCEIROS</t>
  </si>
  <si>
    <t>Fonte: http://portaldacidadania.saocaetanodosul.sp.gov.br/</t>
  </si>
  <si>
    <t>% Total</t>
  </si>
  <si>
    <t>Variação %</t>
  </si>
  <si>
    <t>2017/08</t>
  </si>
  <si>
    <t>2017/09</t>
  </si>
  <si>
    <t>1º Quadrimestre</t>
  </si>
  <si>
    <t>2º Quadrimestre</t>
  </si>
  <si>
    <t>3º Quadrimestre</t>
  </si>
  <si>
    <t>13º Salário</t>
  </si>
  <si>
    <t>2017/10</t>
  </si>
  <si>
    <t>2017/11</t>
  </si>
  <si>
    <t>2017/12</t>
  </si>
  <si>
    <t>2017/13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</si>
</sst>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i/>
      <sz val="15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i/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7" fillId="0" borderId="10" xfId="0" applyFont="1" applyBorder="1" applyAlignment="1">
      <alignment/>
    </xf>
    <xf numFmtId="17" fontId="38" fillId="0" borderId="10" xfId="0" applyNumberFormat="1" applyFont="1" applyBorder="1" applyAlignment="1">
      <alignment horizontal="center"/>
    </xf>
    <xf numFmtId="0" fontId="38" fillId="0" borderId="10" xfId="0" applyFont="1" applyFill="1" applyBorder="1" applyAlignment="1">
      <alignment/>
    </xf>
    <xf numFmtId="3" fontId="38" fillId="0" borderId="10" xfId="0" applyNumberFormat="1" applyFont="1" applyBorder="1" applyAlignment="1">
      <alignment/>
    </xf>
    <xf numFmtId="9" fontId="38" fillId="0" borderId="10" xfId="48" applyFont="1" applyBorder="1" applyAlignment="1">
      <alignment/>
    </xf>
    <xf numFmtId="0" fontId="38" fillId="0" borderId="0" xfId="0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/>
    </xf>
    <xf numFmtId="0" fontId="38" fillId="0" borderId="11" xfId="0" applyFont="1" applyBorder="1" applyAlignment="1">
      <alignment/>
    </xf>
    <xf numFmtId="3" fontId="38" fillId="0" borderId="11" xfId="0" applyNumberFormat="1" applyFont="1" applyBorder="1" applyAlignment="1">
      <alignment/>
    </xf>
    <xf numFmtId="9" fontId="38" fillId="0" borderId="11" xfId="48" applyFont="1" applyBorder="1" applyAlignment="1">
      <alignment/>
    </xf>
    <xf numFmtId="9" fontId="37" fillId="0" borderId="0" xfId="48" applyFont="1" applyAlignment="1">
      <alignment horizontal="center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T21"/>
  <sheetViews>
    <sheetView showGridLines="0" tabSelected="1" zoomScale="85" zoomScaleNormal="85" zoomScalePageLayoutView="0" workbookViewId="0" topLeftCell="A1">
      <selection activeCell="R16" sqref="R16"/>
    </sheetView>
  </sheetViews>
  <sheetFormatPr defaultColWidth="9.140625" defaultRowHeight="15" outlineLevelCol="1"/>
  <cols>
    <col min="1" max="1" width="2.421875" style="0" customWidth="1"/>
    <col min="2" max="2" width="84.421875" style="0" customWidth="1"/>
    <col min="3" max="6" width="15.140625" style="0" hidden="1" customWidth="1" outlineLevel="1"/>
    <col min="7" max="7" width="22.7109375" style="0" bestFit="1" customWidth="1" collapsed="1"/>
    <col min="8" max="11" width="15.140625" style="0" hidden="1" customWidth="1" outlineLevel="1"/>
    <col min="12" max="12" width="22.7109375" style="0" bestFit="1" customWidth="1" collapsed="1"/>
    <col min="13" max="17" width="15.140625" style="0" hidden="1" customWidth="1" outlineLevel="1"/>
    <col min="18" max="18" width="22.7109375" style="0" bestFit="1" customWidth="1" collapsed="1"/>
    <col min="19" max="19" width="19.00390625" style="0" bestFit="1" customWidth="1"/>
    <col min="20" max="20" width="10.7109375" style="0" bestFit="1" customWidth="1"/>
  </cols>
  <sheetData>
    <row r="2" spans="2:20" ht="19.5">
      <c r="B2" s="2"/>
      <c r="C2" s="3">
        <v>42736</v>
      </c>
      <c r="D2" s="3">
        <v>42767</v>
      </c>
      <c r="E2" s="3">
        <v>42795</v>
      </c>
      <c r="F2" s="3">
        <v>42826</v>
      </c>
      <c r="G2" s="3" t="s">
        <v>35</v>
      </c>
      <c r="H2" s="3">
        <v>42856</v>
      </c>
      <c r="I2" s="3">
        <v>42887</v>
      </c>
      <c r="J2" s="3">
        <v>42917</v>
      </c>
      <c r="K2" s="3">
        <v>42948</v>
      </c>
      <c r="L2" s="3" t="s">
        <v>36</v>
      </c>
      <c r="M2" s="3">
        <v>42979</v>
      </c>
      <c r="N2" s="3">
        <v>43009</v>
      </c>
      <c r="O2" s="3">
        <v>43040</v>
      </c>
      <c r="P2" s="3">
        <v>43070</v>
      </c>
      <c r="Q2" s="3" t="s">
        <v>38</v>
      </c>
      <c r="R2" s="3" t="s">
        <v>37</v>
      </c>
      <c r="S2" s="3" t="s">
        <v>26</v>
      </c>
      <c r="T2" s="3" t="s">
        <v>31</v>
      </c>
    </row>
    <row r="3" spans="2:20" ht="19.5">
      <c r="B3" s="4" t="s">
        <v>27</v>
      </c>
      <c r="C3" s="10">
        <v>29628534.72</v>
      </c>
      <c r="D3" s="10">
        <v>18671226.61</v>
      </c>
      <c r="E3" s="10">
        <v>21664798.35</v>
      </c>
      <c r="F3" s="10">
        <v>22112861.17</v>
      </c>
      <c r="G3" s="5">
        <f>SUM(C3:F3)</f>
        <v>92077420.85000001</v>
      </c>
      <c r="H3" s="10">
        <v>22654489.88</v>
      </c>
      <c r="I3" s="10">
        <v>22923857.08</v>
      </c>
      <c r="J3" s="10">
        <v>22965993.6</v>
      </c>
      <c r="K3" s="10">
        <v>23003461.46</v>
      </c>
      <c r="L3" s="5">
        <f>SUM(H3:K3)</f>
        <v>91547802.02000001</v>
      </c>
      <c r="M3" s="5">
        <v>23179884.22</v>
      </c>
      <c r="N3" s="5">
        <v>23176696.35</v>
      </c>
      <c r="O3" s="5">
        <v>23479941.26</v>
      </c>
      <c r="P3" s="5">
        <v>23671288.82</v>
      </c>
      <c r="Q3" s="5">
        <v>32294778.38</v>
      </c>
      <c r="R3" s="5">
        <f>SUM(M3:Q3)</f>
        <v>125802589.03</v>
      </c>
      <c r="S3" s="5">
        <f>SUM(R3,L3,G3)</f>
        <v>309427811.90000004</v>
      </c>
      <c r="T3" s="6">
        <f>S3/$S$15</f>
        <v>0.7624178301403666</v>
      </c>
    </row>
    <row r="4" spans="2:20" ht="19.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ht="19.5">
      <c r="B5" s="2"/>
      <c r="C5" s="3">
        <v>42736</v>
      </c>
      <c r="D5" s="3">
        <v>42767</v>
      </c>
      <c r="E5" s="3">
        <v>42795</v>
      </c>
      <c r="F5" s="3">
        <v>42826</v>
      </c>
      <c r="G5" s="3" t="s">
        <v>35</v>
      </c>
      <c r="H5" s="3">
        <v>42856</v>
      </c>
      <c r="I5" s="3">
        <v>42887</v>
      </c>
      <c r="J5" s="3">
        <v>42917</v>
      </c>
      <c r="K5" s="3">
        <v>42948</v>
      </c>
      <c r="L5" s="3" t="s">
        <v>36</v>
      </c>
      <c r="M5" s="3">
        <v>42979</v>
      </c>
      <c r="N5" s="3">
        <v>43009</v>
      </c>
      <c r="O5" s="3">
        <v>43040</v>
      </c>
      <c r="P5" s="3">
        <v>43070</v>
      </c>
      <c r="Q5" s="3" t="s">
        <v>38</v>
      </c>
      <c r="R5" s="3" t="s">
        <v>37</v>
      </c>
      <c r="S5" s="3" t="s">
        <v>26</v>
      </c>
      <c r="T5" s="9"/>
    </row>
    <row r="6" spans="2:20" ht="19.5">
      <c r="B6" s="2" t="s">
        <v>0</v>
      </c>
      <c r="C6" s="10">
        <v>6692408.66</v>
      </c>
      <c r="D6" s="10">
        <v>6432552.98</v>
      </c>
      <c r="E6" s="10">
        <v>6599689.18</v>
      </c>
      <c r="F6" s="10">
        <v>6241697.91</v>
      </c>
      <c r="G6" s="5">
        <f aca="true" t="shared" si="0" ref="G6:G15">SUM(C6:F6)</f>
        <v>25966348.73</v>
      </c>
      <c r="H6" s="10">
        <v>6703150.2</v>
      </c>
      <c r="I6" s="10">
        <v>7480339.65</v>
      </c>
      <c r="J6" s="10">
        <v>6429395.53</v>
      </c>
      <c r="K6" s="10">
        <v>6791196.29</v>
      </c>
      <c r="L6" s="5">
        <f aca="true" t="shared" si="1" ref="L6:L15">SUM(H6:K6)</f>
        <v>27404081.67</v>
      </c>
      <c r="M6" s="10">
        <v>6873250.12</v>
      </c>
      <c r="N6" s="10">
        <v>8972597.66</v>
      </c>
      <c r="O6" s="10">
        <v>7091218.32</v>
      </c>
      <c r="P6" s="10">
        <v>6914178.41</v>
      </c>
      <c r="Q6" s="10">
        <v>0</v>
      </c>
      <c r="R6" s="5">
        <f>SUM(M6:Q6)</f>
        <v>29851244.51</v>
      </c>
      <c r="S6" s="5">
        <f aca="true" t="shared" si="2" ref="S6:S15">SUM(R6,L6,G6)</f>
        <v>83221674.91000001</v>
      </c>
      <c r="T6" s="6">
        <f>S6/$S$15</f>
        <v>0.20505489928628226</v>
      </c>
    </row>
    <row r="7" spans="2:20" ht="19.5">
      <c r="B7" s="2" t="s">
        <v>22</v>
      </c>
      <c r="C7" s="10">
        <v>1714542.97</v>
      </c>
      <c r="D7" s="10">
        <v>1478256.79</v>
      </c>
      <c r="E7" s="10">
        <v>1466043.33</v>
      </c>
      <c r="F7" s="10">
        <v>184551.62</v>
      </c>
      <c r="G7" s="5">
        <f t="shared" si="0"/>
        <v>4843394.71</v>
      </c>
      <c r="H7" s="10">
        <v>202303.8</v>
      </c>
      <c r="I7" s="10">
        <v>332169.07</v>
      </c>
      <c r="J7" s="10">
        <v>380077.22</v>
      </c>
      <c r="K7" s="10">
        <v>461427.16</v>
      </c>
      <c r="L7" s="5">
        <f t="shared" si="1"/>
        <v>1375977.25</v>
      </c>
      <c r="M7" s="10">
        <v>452348</v>
      </c>
      <c r="N7" s="10">
        <v>529325.57</v>
      </c>
      <c r="O7" s="10">
        <v>718424.89</v>
      </c>
      <c r="P7" s="10">
        <v>907170.97</v>
      </c>
      <c r="Q7" s="10">
        <v>0</v>
      </c>
      <c r="R7" s="5">
        <f aca="true" t="shared" si="3" ref="R7:R15">SUM(M7:Q7)</f>
        <v>2607269.4299999997</v>
      </c>
      <c r="S7" s="5">
        <f t="shared" si="2"/>
        <v>8826641.39</v>
      </c>
      <c r="T7" s="6">
        <f aca="true" t="shared" si="4" ref="T7:T15">S7/$S$15</f>
        <v>0.021748493565167303</v>
      </c>
    </row>
    <row r="8" spans="2:20" ht="19.5">
      <c r="B8" s="2" t="s">
        <v>21</v>
      </c>
      <c r="C8" s="10">
        <v>131578.66</v>
      </c>
      <c r="D8" s="10">
        <v>100114</v>
      </c>
      <c r="E8" s="10">
        <v>92470.29</v>
      </c>
      <c r="F8" s="10">
        <v>97337.75</v>
      </c>
      <c r="G8" s="5">
        <f t="shared" si="0"/>
        <v>421500.7</v>
      </c>
      <c r="H8" s="10">
        <v>101296.99</v>
      </c>
      <c r="I8" s="10">
        <v>99283.85</v>
      </c>
      <c r="J8" s="10">
        <v>100996.96</v>
      </c>
      <c r="K8" s="10">
        <v>120027.09</v>
      </c>
      <c r="L8" s="5">
        <f t="shared" si="1"/>
        <v>421604.89</v>
      </c>
      <c r="M8" s="10">
        <v>120115.11</v>
      </c>
      <c r="N8" s="10">
        <v>124542.28</v>
      </c>
      <c r="O8" s="10">
        <v>133221.04</v>
      </c>
      <c r="P8" s="10">
        <v>135810.11</v>
      </c>
      <c r="Q8" s="10">
        <v>0</v>
      </c>
      <c r="R8" s="5">
        <f t="shared" si="3"/>
        <v>513688.54000000004</v>
      </c>
      <c r="S8" s="5">
        <f t="shared" si="2"/>
        <v>1356794.1300000001</v>
      </c>
      <c r="T8" s="6">
        <f t="shared" si="4"/>
        <v>0.0033430868097793845</v>
      </c>
    </row>
    <row r="9" spans="2:20" ht="19.5">
      <c r="B9" s="2" t="s">
        <v>18</v>
      </c>
      <c r="C9" s="10">
        <v>95645.09</v>
      </c>
      <c r="D9" s="10">
        <v>76906.77</v>
      </c>
      <c r="E9" s="10">
        <v>67133.65</v>
      </c>
      <c r="F9" s="10">
        <v>72593.29</v>
      </c>
      <c r="G9" s="5">
        <f t="shared" si="0"/>
        <v>312278.8</v>
      </c>
      <c r="H9" s="10">
        <v>77528.06</v>
      </c>
      <c r="I9" s="10">
        <v>84648.88</v>
      </c>
      <c r="J9" s="10">
        <v>102558.71</v>
      </c>
      <c r="K9" s="10">
        <v>85778.52</v>
      </c>
      <c r="L9" s="5">
        <f t="shared" si="1"/>
        <v>350514.17000000004</v>
      </c>
      <c r="M9" s="10">
        <v>95878.14</v>
      </c>
      <c r="N9" s="10">
        <v>104680.19</v>
      </c>
      <c r="O9" s="10">
        <v>143374.18</v>
      </c>
      <c r="P9" s="10">
        <v>98747.65</v>
      </c>
      <c r="Q9" s="10">
        <v>0</v>
      </c>
      <c r="R9" s="5">
        <f t="shared" si="3"/>
        <v>442680.16000000003</v>
      </c>
      <c r="S9" s="5">
        <f t="shared" si="2"/>
        <v>1105473.1300000001</v>
      </c>
      <c r="T9" s="6">
        <f t="shared" si="4"/>
        <v>0.00272384185467292</v>
      </c>
    </row>
    <row r="10" spans="2:20" ht="19.5">
      <c r="B10" s="2" t="s">
        <v>19</v>
      </c>
      <c r="C10" s="10">
        <v>84081.78</v>
      </c>
      <c r="D10" s="10">
        <v>69011.34</v>
      </c>
      <c r="E10" s="10">
        <v>80901.31</v>
      </c>
      <c r="F10" s="10">
        <v>80536.02</v>
      </c>
      <c r="G10" s="5">
        <f t="shared" si="0"/>
        <v>314530.45</v>
      </c>
      <c r="H10" s="10">
        <v>83688.14</v>
      </c>
      <c r="I10" s="10">
        <v>92972.4</v>
      </c>
      <c r="J10" s="10">
        <v>92972.4</v>
      </c>
      <c r="K10" s="10">
        <v>90154.66</v>
      </c>
      <c r="L10" s="5">
        <f t="shared" si="1"/>
        <v>359787.6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5">
        <f t="shared" si="3"/>
        <v>0</v>
      </c>
      <c r="S10" s="5">
        <f t="shared" si="2"/>
        <v>674318.05</v>
      </c>
      <c r="T10" s="6">
        <f t="shared" si="4"/>
        <v>0.001661492874052422</v>
      </c>
    </row>
    <row r="11" spans="2:20" ht="19.5">
      <c r="B11" s="2" t="s">
        <v>24</v>
      </c>
      <c r="C11" s="10"/>
      <c r="D11" s="10"/>
      <c r="E11" s="10"/>
      <c r="F11" s="10">
        <v>7561.99</v>
      </c>
      <c r="G11" s="5">
        <f t="shared" si="0"/>
        <v>7561.99</v>
      </c>
      <c r="H11" s="10">
        <v>54158.69</v>
      </c>
      <c r="I11" s="10">
        <v>88359.66</v>
      </c>
      <c r="J11" s="10">
        <v>93016.97</v>
      </c>
      <c r="K11" s="10">
        <v>93016.97</v>
      </c>
      <c r="L11" s="5">
        <f t="shared" si="1"/>
        <v>328552.29000000004</v>
      </c>
      <c r="M11" s="10">
        <v>93016.97</v>
      </c>
      <c r="N11" s="10">
        <v>93016.97</v>
      </c>
      <c r="O11" s="10">
        <v>94932.98</v>
      </c>
      <c r="P11" s="10">
        <v>0</v>
      </c>
      <c r="Q11" s="10">
        <v>0</v>
      </c>
      <c r="R11" s="5">
        <f t="shared" si="3"/>
        <v>280966.92</v>
      </c>
      <c r="S11" s="5">
        <f t="shared" si="2"/>
        <v>617081.2</v>
      </c>
      <c r="T11" s="6">
        <f t="shared" si="4"/>
        <v>0.001520463550562998</v>
      </c>
    </row>
    <row r="12" spans="2:20" ht="19.5">
      <c r="B12" s="2" t="s">
        <v>23</v>
      </c>
      <c r="C12" s="10"/>
      <c r="D12" s="10"/>
      <c r="E12" s="10"/>
      <c r="F12" s="10">
        <v>11949.72</v>
      </c>
      <c r="G12" s="5">
        <f t="shared" si="0"/>
        <v>11949.72</v>
      </c>
      <c r="H12" s="10">
        <v>39064.82</v>
      </c>
      <c r="I12" s="10">
        <v>54768.51</v>
      </c>
      <c r="J12" s="10">
        <v>63642.79</v>
      </c>
      <c r="K12" s="10">
        <v>80790.72</v>
      </c>
      <c r="L12" s="5">
        <f t="shared" si="1"/>
        <v>238266.84</v>
      </c>
      <c r="M12" s="10">
        <v>94257.93</v>
      </c>
      <c r="N12" s="10">
        <v>93160.74</v>
      </c>
      <c r="O12" s="10">
        <v>92099.17</v>
      </c>
      <c r="P12" s="10">
        <v>91173.31</v>
      </c>
      <c r="Q12" s="10">
        <v>0</v>
      </c>
      <c r="R12" s="5">
        <f t="shared" si="3"/>
        <v>370691.14999999997</v>
      </c>
      <c r="S12" s="5">
        <f t="shared" si="2"/>
        <v>620907.71</v>
      </c>
      <c r="T12" s="6">
        <f t="shared" si="4"/>
        <v>0.0015298919191162207</v>
      </c>
    </row>
    <row r="13" spans="2:20" ht="19.5">
      <c r="B13" s="4" t="s">
        <v>28</v>
      </c>
      <c r="C13" s="5">
        <f>SUM(C6:C12)</f>
        <v>8718257.16</v>
      </c>
      <c r="D13" s="5">
        <f aca="true" t="shared" si="5" ref="D13:Q13">SUM(D6:D12)</f>
        <v>8156841.88</v>
      </c>
      <c r="E13" s="5">
        <f t="shared" si="5"/>
        <v>8306237.76</v>
      </c>
      <c r="F13" s="5">
        <f t="shared" si="5"/>
        <v>6696228.3</v>
      </c>
      <c r="G13" s="5">
        <f t="shared" si="0"/>
        <v>31877565.099999998</v>
      </c>
      <c r="H13" s="5">
        <f t="shared" si="5"/>
        <v>7261190.7</v>
      </c>
      <c r="I13" s="5">
        <f t="shared" si="5"/>
        <v>8232542.0200000005</v>
      </c>
      <c r="J13" s="5">
        <f t="shared" si="5"/>
        <v>7262660.58</v>
      </c>
      <c r="K13" s="5">
        <f t="shared" si="5"/>
        <v>7722391.409999999</v>
      </c>
      <c r="L13" s="5">
        <f t="shared" si="1"/>
        <v>30478784.71</v>
      </c>
      <c r="M13" s="5">
        <f t="shared" si="5"/>
        <v>7728866.27</v>
      </c>
      <c r="N13" s="5">
        <f t="shared" si="5"/>
        <v>9917323.41</v>
      </c>
      <c r="O13" s="5">
        <f t="shared" si="5"/>
        <v>8273270.58</v>
      </c>
      <c r="P13" s="5">
        <f t="shared" si="5"/>
        <v>8147080.45</v>
      </c>
      <c r="Q13" s="5">
        <f t="shared" si="5"/>
        <v>0</v>
      </c>
      <c r="R13" s="5">
        <f t="shared" si="3"/>
        <v>34066540.71</v>
      </c>
      <c r="S13" s="5">
        <f t="shared" si="2"/>
        <v>96422890.52</v>
      </c>
      <c r="T13" s="6">
        <f t="shared" si="4"/>
        <v>0.23758216985963346</v>
      </c>
    </row>
    <row r="14" spans="2:20" ht="14.2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2:20" ht="20.25" thickBot="1">
      <c r="B15" s="11" t="s">
        <v>29</v>
      </c>
      <c r="C15" s="12">
        <f aca="true" t="shared" si="6" ref="C15:Q15">SUM(C3,C13)</f>
        <v>38346791.879999995</v>
      </c>
      <c r="D15" s="12">
        <f t="shared" si="6"/>
        <v>26828068.49</v>
      </c>
      <c r="E15" s="12">
        <f t="shared" si="6"/>
        <v>29971036.11</v>
      </c>
      <c r="F15" s="12">
        <f t="shared" si="6"/>
        <v>28809089.470000003</v>
      </c>
      <c r="G15" s="12">
        <f t="shared" si="0"/>
        <v>123954985.94999999</v>
      </c>
      <c r="H15" s="12">
        <f t="shared" si="6"/>
        <v>29915680.58</v>
      </c>
      <c r="I15" s="12">
        <f t="shared" si="6"/>
        <v>31156399.099999998</v>
      </c>
      <c r="J15" s="12">
        <f t="shared" si="6"/>
        <v>30228654.18</v>
      </c>
      <c r="K15" s="12">
        <f t="shared" si="6"/>
        <v>30725852.87</v>
      </c>
      <c r="L15" s="12">
        <f t="shared" si="1"/>
        <v>122026586.72999999</v>
      </c>
      <c r="M15" s="12">
        <f t="shared" si="6"/>
        <v>30908750.49</v>
      </c>
      <c r="N15" s="12">
        <f t="shared" si="6"/>
        <v>33094019.76</v>
      </c>
      <c r="O15" s="12">
        <f t="shared" si="6"/>
        <v>31753211.840000004</v>
      </c>
      <c r="P15" s="12">
        <f t="shared" si="6"/>
        <v>31818369.27</v>
      </c>
      <c r="Q15" s="12">
        <f t="shared" si="6"/>
        <v>32294778.38</v>
      </c>
      <c r="R15" s="12">
        <f t="shared" si="3"/>
        <v>159869129.74</v>
      </c>
      <c r="S15" s="12">
        <f t="shared" si="2"/>
        <v>405850702.42</v>
      </c>
      <c r="T15" s="13">
        <f t="shared" si="4"/>
        <v>1</v>
      </c>
    </row>
    <row r="16" spans="2:20" ht="20.25" thickTop="1">
      <c r="B16" s="7" t="s">
        <v>32</v>
      </c>
      <c r="C16" s="9"/>
      <c r="D16" s="14"/>
      <c r="E16" s="14"/>
      <c r="F16" s="14"/>
      <c r="G16" s="14"/>
      <c r="H16" s="14"/>
      <c r="I16" s="14"/>
      <c r="J16" s="14"/>
      <c r="K16" s="14"/>
      <c r="L16" s="14">
        <f>L15/G15-1</f>
        <v>-0.015557254153357403</v>
      </c>
      <c r="M16" s="14"/>
      <c r="N16" s="14"/>
      <c r="O16" s="14"/>
      <c r="P16" s="14"/>
      <c r="Q16" s="14"/>
      <c r="R16" s="14">
        <f>R15/L15-1</f>
        <v>0.31011719678541594</v>
      </c>
      <c r="S16" s="9"/>
      <c r="T16" s="9"/>
    </row>
    <row r="17" spans="2:20" ht="20.25">
      <c r="B17" s="15" t="s">
        <v>30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1:12" ht="15">
      <c r="K18" s="1"/>
      <c r="L18" s="1"/>
    </row>
    <row r="19" spans="11:12" ht="15">
      <c r="K19" s="1"/>
      <c r="L19" s="1"/>
    </row>
    <row r="20" spans="11:12" ht="15">
      <c r="K20" s="1"/>
      <c r="L20" s="1"/>
    </row>
    <row r="21" spans="11:12" ht="15">
      <c r="K21" s="1"/>
      <c r="L21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zoomScale="85" zoomScaleNormal="85" zoomScalePageLayoutView="0" workbookViewId="0" topLeftCell="A1">
      <selection activeCell="B18" sqref="B18:B21"/>
    </sheetView>
  </sheetViews>
  <sheetFormatPr defaultColWidth="9.140625" defaultRowHeight="15"/>
  <cols>
    <col min="1" max="1" width="23.140625" style="0" customWidth="1"/>
    <col min="2" max="2" width="13.8515625" style="0" bestFit="1" customWidth="1"/>
    <col min="3" max="3" width="15.28125" style="0" bestFit="1" customWidth="1"/>
    <col min="4" max="4" width="13.8515625" style="0" bestFit="1" customWidth="1"/>
  </cols>
  <sheetData>
    <row r="1" ht="15">
      <c r="A1" t="s">
        <v>25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8" spans="1:4" ht="15">
      <c r="A8" t="s">
        <v>6</v>
      </c>
      <c r="B8" t="s">
        <v>7</v>
      </c>
      <c r="C8" t="s">
        <v>8</v>
      </c>
      <c r="D8" t="s">
        <v>9</v>
      </c>
    </row>
    <row r="9" spans="1:4" ht="15">
      <c r="A9" t="s">
        <v>10</v>
      </c>
      <c r="B9" s="1">
        <v>29628534.72</v>
      </c>
      <c r="C9" s="1">
        <v>20209610.88</v>
      </c>
      <c r="D9" s="1">
        <v>9418923.84</v>
      </c>
    </row>
    <row r="10" spans="1:4" ht="15">
      <c r="A10" t="s">
        <v>11</v>
      </c>
      <c r="B10" s="1">
        <v>18671226.61</v>
      </c>
      <c r="C10" s="1">
        <v>4940605.11</v>
      </c>
      <c r="D10" s="1">
        <v>13730621.5</v>
      </c>
    </row>
    <row r="11" spans="1:4" ht="15">
      <c r="A11" t="s">
        <v>12</v>
      </c>
      <c r="B11" s="1">
        <v>21664798.35</v>
      </c>
      <c r="C11" s="1">
        <v>5977680.52</v>
      </c>
      <c r="D11" s="1">
        <v>15687117.83</v>
      </c>
    </row>
    <row r="12" spans="1:4" ht="15">
      <c r="A12" t="s">
        <v>13</v>
      </c>
      <c r="B12" s="1">
        <v>22112861.17</v>
      </c>
      <c r="C12" s="1">
        <v>5422968.79</v>
      </c>
      <c r="D12" s="1">
        <v>16689892.38</v>
      </c>
    </row>
    <row r="13" spans="1:4" ht="15">
      <c r="A13" t="s">
        <v>14</v>
      </c>
      <c r="B13" s="1">
        <v>22654489.88</v>
      </c>
      <c r="C13" s="1">
        <v>5561477.06</v>
      </c>
      <c r="D13" s="1">
        <v>17093012.82</v>
      </c>
    </row>
    <row r="14" spans="1:4" ht="15">
      <c r="A14" t="s">
        <v>15</v>
      </c>
      <c r="B14" s="1">
        <v>22923857.08</v>
      </c>
      <c r="C14" s="1">
        <v>5696514.44</v>
      </c>
      <c r="D14" s="1">
        <v>17227342.64</v>
      </c>
    </row>
    <row r="15" spans="1:4" ht="15">
      <c r="A15" t="s">
        <v>16</v>
      </c>
      <c r="B15" s="1">
        <v>22965993.6</v>
      </c>
      <c r="C15" s="1">
        <v>5861342.8</v>
      </c>
      <c r="D15" s="1">
        <v>17104650.8</v>
      </c>
    </row>
    <row r="16" spans="1:4" ht="15">
      <c r="A16" t="s">
        <v>33</v>
      </c>
      <c r="B16" s="1">
        <v>23003461.46</v>
      </c>
      <c r="C16" s="1">
        <v>5659856.03</v>
      </c>
      <c r="D16" s="1">
        <v>17343605.43</v>
      </c>
    </row>
    <row r="17" spans="1:4" ht="15">
      <c r="A17" t="s">
        <v>34</v>
      </c>
      <c r="B17" s="1">
        <v>23179884.22</v>
      </c>
      <c r="C17" s="1">
        <v>5690055.8</v>
      </c>
      <c r="D17" s="1">
        <v>17489828.42</v>
      </c>
    </row>
    <row r="18" spans="1:4" ht="15">
      <c r="A18" t="s">
        <v>39</v>
      </c>
      <c r="B18" s="1">
        <v>23176696.35</v>
      </c>
      <c r="C18" s="1">
        <v>5644951.12</v>
      </c>
      <c r="D18" s="1">
        <v>17531745.23</v>
      </c>
    </row>
    <row r="19" spans="1:4" ht="15">
      <c r="A19" t="s">
        <v>40</v>
      </c>
      <c r="B19" s="1">
        <v>23479941.26</v>
      </c>
      <c r="C19" s="1">
        <v>5946108.86</v>
      </c>
      <c r="D19" s="1">
        <v>17533832.4</v>
      </c>
    </row>
    <row r="20" spans="1:4" ht="15">
      <c r="A20" t="s">
        <v>41</v>
      </c>
      <c r="B20" s="1">
        <v>23671288.82</v>
      </c>
      <c r="C20" s="1">
        <v>6258008.32</v>
      </c>
      <c r="D20" s="1">
        <v>17413280.5</v>
      </c>
    </row>
    <row r="21" spans="1:4" ht="15">
      <c r="A21" t="s">
        <v>42</v>
      </c>
      <c r="B21" s="1">
        <v>32294778.38</v>
      </c>
      <c r="C21" s="1">
        <v>13367951.69</v>
      </c>
      <c r="D21" s="1">
        <v>18926826.69</v>
      </c>
    </row>
    <row r="22" spans="1:4" ht="15">
      <c r="A22" s="16" t="s">
        <v>17</v>
      </c>
      <c r="B22" s="17">
        <v>309427811.9</v>
      </c>
      <c r="C22" s="17">
        <v>96237131.42</v>
      </c>
      <c r="D22" s="17">
        <v>213190680.48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zoomScale="85" zoomScaleNormal="85" zoomScalePageLayoutView="0" workbookViewId="0" topLeftCell="A1">
      <selection activeCell="B18" sqref="B18:B20"/>
    </sheetView>
  </sheetViews>
  <sheetFormatPr defaultColWidth="9.140625" defaultRowHeight="15"/>
  <cols>
    <col min="1" max="1" width="23.421875" style="0" customWidth="1"/>
    <col min="2" max="2" width="12.7109375" style="0" bestFit="1" customWidth="1"/>
    <col min="3" max="3" width="15.28125" style="0" bestFit="1" customWidth="1"/>
    <col min="4" max="4" width="13.42187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8" spans="1:4" ht="15">
      <c r="A8" t="s">
        <v>6</v>
      </c>
      <c r="B8" t="s">
        <v>7</v>
      </c>
      <c r="C8" t="s">
        <v>8</v>
      </c>
      <c r="D8" t="s">
        <v>9</v>
      </c>
    </row>
    <row r="9" spans="1:4" ht="15">
      <c r="A9" t="s">
        <v>10</v>
      </c>
      <c r="B9" s="1">
        <v>6692408.66</v>
      </c>
      <c r="C9" s="1">
        <v>2503654.12</v>
      </c>
      <c r="D9" s="1">
        <v>4188754.54</v>
      </c>
    </row>
    <row r="10" spans="1:4" ht="15">
      <c r="A10" t="s">
        <v>11</v>
      </c>
      <c r="B10" s="1">
        <v>6432552.98</v>
      </c>
      <c r="C10" s="1">
        <v>2896262.45</v>
      </c>
      <c r="D10" s="1">
        <v>3536290.53</v>
      </c>
    </row>
    <row r="11" spans="1:4" ht="15">
      <c r="A11" t="s">
        <v>12</v>
      </c>
      <c r="B11" s="1">
        <v>6599689.18</v>
      </c>
      <c r="C11" s="1">
        <v>2598419.9</v>
      </c>
      <c r="D11" s="1">
        <v>4001269.28</v>
      </c>
    </row>
    <row r="12" spans="1:4" ht="15">
      <c r="A12" t="s">
        <v>13</v>
      </c>
      <c r="B12" s="1">
        <v>6241697.91</v>
      </c>
      <c r="C12" s="1">
        <v>1816881.96</v>
      </c>
      <c r="D12" s="1">
        <v>4424815.95</v>
      </c>
    </row>
    <row r="13" spans="1:4" ht="15">
      <c r="A13" t="s">
        <v>14</v>
      </c>
      <c r="B13" s="1">
        <v>6703150.2</v>
      </c>
      <c r="C13" s="1">
        <v>2325003</v>
      </c>
      <c r="D13" s="1">
        <v>4378147.2</v>
      </c>
    </row>
    <row r="14" spans="1:4" ht="15">
      <c r="A14" t="s">
        <v>15</v>
      </c>
      <c r="B14" s="1">
        <v>7480339.65</v>
      </c>
      <c r="C14" s="1">
        <v>3151545.86</v>
      </c>
      <c r="D14" s="1">
        <v>4328793.79</v>
      </c>
    </row>
    <row r="15" spans="1:4" ht="15">
      <c r="A15" t="s">
        <v>16</v>
      </c>
      <c r="B15" s="1">
        <v>6429395.53</v>
      </c>
      <c r="C15" s="1">
        <v>2138630</v>
      </c>
      <c r="D15" s="1">
        <v>4290765.53</v>
      </c>
    </row>
    <row r="16" spans="1:4" ht="15">
      <c r="A16" t="s">
        <v>33</v>
      </c>
      <c r="B16" s="1">
        <v>6791196.29</v>
      </c>
      <c r="C16" s="1">
        <v>2121353.43</v>
      </c>
      <c r="D16" s="1">
        <v>4669842.86</v>
      </c>
    </row>
    <row r="17" spans="1:4" ht="15">
      <c r="A17" t="s">
        <v>34</v>
      </c>
      <c r="B17" s="1">
        <v>6873250.12</v>
      </c>
      <c r="C17" s="1">
        <v>2163938.52</v>
      </c>
      <c r="D17" s="1">
        <v>4709311.6</v>
      </c>
    </row>
    <row r="18" spans="1:4" ht="15">
      <c r="A18" t="s">
        <v>39</v>
      </c>
      <c r="B18" s="1">
        <v>8972597.66</v>
      </c>
      <c r="C18" s="1">
        <v>4302704.82</v>
      </c>
      <c r="D18" s="1">
        <v>4669892.84</v>
      </c>
    </row>
    <row r="19" spans="1:4" ht="15">
      <c r="A19" t="s">
        <v>40</v>
      </c>
      <c r="B19" s="1">
        <v>7091218.32</v>
      </c>
      <c r="C19" s="1">
        <v>2159583.39</v>
      </c>
      <c r="D19" s="1">
        <v>4931634.93</v>
      </c>
    </row>
    <row r="20" spans="1:4" ht="15">
      <c r="A20" t="s">
        <v>41</v>
      </c>
      <c r="B20" s="1">
        <v>6914178.41</v>
      </c>
      <c r="C20" s="1">
        <v>2369113.77</v>
      </c>
      <c r="D20" s="1">
        <v>4545064.64</v>
      </c>
    </row>
    <row r="21" spans="1:4" ht="15">
      <c r="A21" s="16" t="s">
        <v>17</v>
      </c>
      <c r="B21" s="17">
        <v>83221674.91</v>
      </c>
      <c r="C21" s="17">
        <v>30547091.22</v>
      </c>
      <c r="D21" s="17">
        <v>52674583.69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7"/>
  <sheetViews>
    <sheetView zoomScale="85" zoomScaleNormal="85" zoomScalePageLayoutView="0" workbookViewId="0" topLeftCell="A1">
      <selection activeCell="B15" sqref="B15:B16"/>
    </sheetView>
  </sheetViews>
  <sheetFormatPr defaultColWidth="9.140625" defaultRowHeight="15"/>
  <cols>
    <col min="1" max="1" width="22.28125" style="0" customWidth="1"/>
    <col min="2" max="2" width="11.421875" style="0" bestFit="1" customWidth="1"/>
    <col min="3" max="3" width="15.28125" style="0" bestFit="1" customWidth="1"/>
    <col min="4" max="4" width="13.421875" style="0" bestFit="1" customWidth="1"/>
  </cols>
  <sheetData>
    <row r="1" ht="15">
      <c r="A1" t="s">
        <v>24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8" spans="1:4" ht="15">
      <c r="A8" t="s">
        <v>6</v>
      </c>
      <c r="B8" t="s">
        <v>7</v>
      </c>
      <c r="C8" t="s">
        <v>8</v>
      </c>
      <c r="D8" t="s">
        <v>9</v>
      </c>
    </row>
    <row r="9" spans="1:4" ht="15">
      <c r="A9" t="s">
        <v>13</v>
      </c>
      <c r="B9" s="1">
        <v>7561.99</v>
      </c>
      <c r="C9" s="1">
        <v>1285.54</v>
      </c>
      <c r="D9" s="1">
        <v>6276.45</v>
      </c>
    </row>
    <row r="10" spans="1:4" ht="15">
      <c r="A10" t="s">
        <v>14</v>
      </c>
      <c r="B10" s="1">
        <v>54158.69</v>
      </c>
      <c r="C10" s="1">
        <v>9206.98</v>
      </c>
      <c r="D10" s="1">
        <v>44951.71</v>
      </c>
    </row>
    <row r="11" spans="1:4" ht="15">
      <c r="A11" t="s">
        <v>15</v>
      </c>
      <c r="B11" s="1">
        <v>88359.66</v>
      </c>
      <c r="C11" s="1">
        <v>15021.22</v>
      </c>
      <c r="D11" s="1">
        <v>73338.44</v>
      </c>
    </row>
    <row r="12" spans="1:4" ht="15">
      <c r="A12" t="s">
        <v>16</v>
      </c>
      <c r="B12" s="1">
        <v>93016.97</v>
      </c>
      <c r="C12" s="1">
        <v>15812.96</v>
      </c>
      <c r="D12" s="1">
        <v>77204.01</v>
      </c>
    </row>
    <row r="13" spans="1:4" ht="15">
      <c r="A13" t="s">
        <v>33</v>
      </c>
      <c r="B13" s="1">
        <v>93016.97</v>
      </c>
      <c r="C13" s="1">
        <v>15812.96</v>
      </c>
      <c r="D13" s="1">
        <v>77204.01</v>
      </c>
    </row>
    <row r="14" spans="1:4" ht="15">
      <c r="A14" t="s">
        <v>34</v>
      </c>
      <c r="B14" s="1">
        <v>93016.97</v>
      </c>
      <c r="C14" s="1">
        <v>15812.96</v>
      </c>
      <c r="D14" s="1">
        <v>77204.01</v>
      </c>
    </row>
    <row r="15" spans="1:4" ht="15">
      <c r="A15" t="s">
        <v>39</v>
      </c>
      <c r="B15" s="1">
        <v>93016.97</v>
      </c>
      <c r="C15" s="1">
        <v>15812.96</v>
      </c>
      <c r="D15" s="1">
        <v>77204.01</v>
      </c>
    </row>
    <row r="16" spans="1:4" ht="15">
      <c r="A16" t="s">
        <v>40</v>
      </c>
      <c r="B16" s="1">
        <v>94932.98</v>
      </c>
      <c r="C16" s="1">
        <v>14535.62</v>
      </c>
      <c r="D16" s="1">
        <v>80397.36</v>
      </c>
    </row>
    <row r="17" spans="1:4" ht="15">
      <c r="A17" s="16" t="s">
        <v>17</v>
      </c>
      <c r="B17" s="17">
        <v>617081.2</v>
      </c>
      <c r="C17" s="17">
        <v>103301.2</v>
      </c>
      <c r="D17" s="17">
        <v>513780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"/>
  <sheetViews>
    <sheetView zoomScale="85" zoomScaleNormal="85" zoomScalePageLayoutView="0" workbookViewId="0" topLeftCell="A1">
      <selection activeCell="B11" sqref="B11"/>
    </sheetView>
  </sheetViews>
  <sheetFormatPr defaultColWidth="9.140625" defaultRowHeight="15"/>
  <cols>
    <col min="1" max="1" width="22.421875" style="0" customWidth="1"/>
    <col min="2" max="2" width="11.421875" style="0" bestFit="1" customWidth="1"/>
    <col min="3" max="3" width="15.28125" style="0" bestFit="1" customWidth="1"/>
    <col min="4" max="4" width="13.421875" style="0" bestFit="1" customWidth="1"/>
  </cols>
  <sheetData>
    <row r="1" ht="15">
      <c r="A1" t="s">
        <v>23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8" spans="1:4" ht="15">
      <c r="A8" t="s">
        <v>6</v>
      </c>
      <c r="B8" t="s">
        <v>7</v>
      </c>
      <c r="C8" t="s">
        <v>8</v>
      </c>
      <c r="D8" t="s">
        <v>9</v>
      </c>
    </row>
    <row r="9" spans="1:4" ht="15">
      <c r="A9" t="s">
        <v>13</v>
      </c>
      <c r="B9" s="1">
        <v>11949.72</v>
      </c>
      <c r="C9" s="1">
        <v>2249.83</v>
      </c>
      <c r="D9" s="1">
        <v>9699.89</v>
      </c>
    </row>
    <row r="10" spans="1:4" ht="15">
      <c r="A10" t="s">
        <v>14</v>
      </c>
      <c r="B10" s="1">
        <v>39064.82</v>
      </c>
      <c r="C10" s="1">
        <v>4393.14</v>
      </c>
      <c r="D10" s="1">
        <v>34671.68</v>
      </c>
    </row>
    <row r="11" spans="1:4" ht="15">
      <c r="A11" t="s">
        <v>15</v>
      </c>
      <c r="B11" s="1">
        <v>54768.51</v>
      </c>
      <c r="C11" s="1">
        <v>6782.73</v>
      </c>
      <c r="D11" s="1">
        <v>47985.78</v>
      </c>
    </row>
    <row r="12" spans="1:4" ht="15">
      <c r="A12" t="s">
        <v>16</v>
      </c>
      <c r="B12" s="1">
        <v>63642.79</v>
      </c>
      <c r="C12" s="1">
        <v>7511.69</v>
      </c>
      <c r="D12" s="1">
        <v>56131.1</v>
      </c>
    </row>
    <row r="13" spans="1:4" ht="15">
      <c r="A13" t="s">
        <v>33</v>
      </c>
      <c r="B13" s="1">
        <v>80790.72</v>
      </c>
      <c r="C13" s="1">
        <v>9784.67</v>
      </c>
      <c r="D13" s="1">
        <v>71006.05</v>
      </c>
    </row>
    <row r="14" spans="1:4" ht="15">
      <c r="A14" t="s">
        <v>34</v>
      </c>
      <c r="B14" s="1">
        <v>94257.93</v>
      </c>
      <c r="C14" s="1">
        <v>11704.48</v>
      </c>
      <c r="D14" s="1">
        <v>82553.45</v>
      </c>
    </row>
    <row r="15" spans="1:4" ht="15">
      <c r="A15" t="s">
        <v>39</v>
      </c>
      <c r="B15" s="1">
        <v>93160.74</v>
      </c>
      <c r="C15" s="1">
        <v>11940.01</v>
      </c>
      <c r="D15" s="1">
        <v>81220.73</v>
      </c>
    </row>
    <row r="16" spans="1:4" ht="15">
      <c r="A16" t="s">
        <v>40</v>
      </c>
      <c r="B16" s="1">
        <v>92099.17</v>
      </c>
      <c r="C16" s="1">
        <v>11880.08</v>
      </c>
      <c r="D16" s="1">
        <v>80219.09</v>
      </c>
    </row>
    <row r="17" spans="1:4" ht="15">
      <c r="A17" t="s">
        <v>41</v>
      </c>
      <c r="B17" s="1">
        <v>91173.31</v>
      </c>
      <c r="C17" s="1">
        <v>12634.06</v>
      </c>
      <c r="D17" s="1">
        <v>78539.25</v>
      </c>
    </row>
    <row r="18" spans="1:4" ht="15">
      <c r="A18" s="16" t="s">
        <v>17</v>
      </c>
      <c r="B18" s="17">
        <v>620907.71</v>
      </c>
      <c r="C18" s="17">
        <v>78880.69</v>
      </c>
      <c r="D18" s="17">
        <v>542027.02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zoomScale="85" zoomScaleNormal="85" zoomScalePageLayoutView="0" workbookViewId="0" topLeftCell="A1">
      <selection activeCell="B18" sqref="B18:B20"/>
    </sheetView>
  </sheetViews>
  <sheetFormatPr defaultColWidth="9.140625" defaultRowHeight="15"/>
  <cols>
    <col min="1" max="1" width="24.7109375" style="0" customWidth="1"/>
    <col min="2" max="2" width="11.7109375" style="0" bestFit="1" customWidth="1"/>
    <col min="3" max="3" width="15.28125" style="0" bestFit="1" customWidth="1"/>
    <col min="4" max="4" width="13.421875" style="0" bestFit="1" customWidth="1"/>
  </cols>
  <sheetData>
    <row r="1" ht="15">
      <c r="A1" t="s">
        <v>22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8" spans="1:4" ht="15">
      <c r="A8" t="s">
        <v>6</v>
      </c>
      <c r="B8" t="s">
        <v>7</v>
      </c>
      <c r="C8" t="s">
        <v>8</v>
      </c>
      <c r="D8" t="s">
        <v>9</v>
      </c>
    </row>
    <row r="9" spans="1:4" ht="15">
      <c r="A9" t="s">
        <v>10</v>
      </c>
      <c r="B9" s="1">
        <v>1714542.97</v>
      </c>
      <c r="C9" s="1">
        <v>1125763.97</v>
      </c>
      <c r="D9" s="1">
        <v>588779</v>
      </c>
    </row>
    <row r="10" spans="1:4" ht="15">
      <c r="A10" t="s">
        <v>11</v>
      </c>
      <c r="B10" s="1">
        <v>1478256.79</v>
      </c>
      <c r="C10" s="1">
        <v>848779.79</v>
      </c>
      <c r="D10" s="1">
        <v>629477</v>
      </c>
    </row>
    <row r="11" spans="1:4" ht="15">
      <c r="A11" t="s">
        <v>12</v>
      </c>
      <c r="B11" s="1">
        <v>1466043.33</v>
      </c>
      <c r="C11" s="1">
        <v>886768.33</v>
      </c>
      <c r="D11" s="1">
        <v>579275</v>
      </c>
    </row>
    <row r="12" spans="1:4" ht="15">
      <c r="A12" t="s">
        <v>13</v>
      </c>
      <c r="B12" s="1">
        <v>184551.62</v>
      </c>
      <c r="C12" s="1">
        <v>82549.62</v>
      </c>
      <c r="D12" s="1">
        <v>102002</v>
      </c>
    </row>
    <row r="13" spans="1:4" ht="15">
      <c r="A13" t="s">
        <v>14</v>
      </c>
      <c r="B13" s="1">
        <v>202303.8</v>
      </c>
      <c r="C13" s="1">
        <v>111029.8</v>
      </c>
      <c r="D13" s="1">
        <v>91274</v>
      </c>
    </row>
    <row r="14" spans="1:4" ht="15">
      <c r="A14" t="s">
        <v>15</v>
      </c>
      <c r="B14" s="1">
        <v>332169.07</v>
      </c>
      <c r="C14" s="1">
        <v>171761.07</v>
      </c>
      <c r="D14" s="1">
        <v>160408</v>
      </c>
    </row>
    <row r="15" spans="1:4" ht="15">
      <c r="A15" t="s">
        <v>16</v>
      </c>
      <c r="B15" s="1">
        <v>380077.22</v>
      </c>
      <c r="C15" s="1">
        <v>204112.22</v>
      </c>
      <c r="D15" s="1">
        <v>175965</v>
      </c>
    </row>
    <row r="16" spans="1:4" ht="15">
      <c r="A16" t="s">
        <v>33</v>
      </c>
      <c r="B16" s="1">
        <v>461427.16</v>
      </c>
      <c r="C16" s="1">
        <v>277468.16</v>
      </c>
      <c r="D16" s="1">
        <v>183959</v>
      </c>
    </row>
    <row r="17" spans="1:4" ht="15">
      <c r="A17" t="s">
        <v>34</v>
      </c>
      <c r="B17" s="1">
        <v>452348</v>
      </c>
      <c r="C17" s="1">
        <v>227885</v>
      </c>
      <c r="D17" s="1">
        <v>224463</v>
      </c>
    </row>
    <row r="18" spans="1:4" ht="15">
      <c r="A18" t="s">
        <v>39</v>
      </c>
      <c r="B18" s="1">
        <v>529325.57</v>
      </c>
      <c r="C18" s="1">
        <v>278597.57</v>
      </c>
      <c r="D18" s="1">
        <v>250728</v>
      </c>
    </row>
    <row r="19" spans="1:4" ht="15">
      <c r="A19" t="s">
        <v>40</v>
      </c>
      <c r="B19" s="1">
        <v>718424.89</v>
      </c>
      <c r="C19" s="1">
        <v>433816.89</v>
      </c>
      <c r="D19" s="1">
        <v>284608</v>
      </c>
    </row>
    <row r="20" spans="1:4" ht="15">
      <c r="A20" t="s">
        <v>41</v>
      </c>
      <c r="B20" s="1">
        <v>907170.97</v>
      </c>
      <c r="C20" s="1">
        <v>643221.97</v>
      </c>
      <c r="D20" s="1">
        <v>263949</v>
      </c>
    </row>
    <row r="21" spans="1:4" ht="15">
      <c r="A21" s="16" t="s">
        <v>17</v>
      </c>
      <c r="B21" s="17">
        <v>8826641.39</v>
      </c>
      <c r="C21" s="17">
        <v>5291754.39</v>
      </c>
      <c r="D21" s="17">
        <v>3534887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zoomScale="85" zoomScaleNormal="85" zoomScalePageLayoutView="0" workbookViewId="0" topLeftCell="A1">
      <selection activeCell="B18" sqref="B18:B20"/>
    </sheetView>
  </sheetViews>
  <sheetFormatPr defaultColWidth="9.140625" defaultRowHeight="15"/>
  <cols>
    <col min="1" max="1" width="22.421875" style="0" customWidth="1"/>
    <col min="2" max="2" width="11.7109375" style="0" bestFit="1" customWidth="1"/>
    <col min="3" max="3" width="15.28125" style="0" bestFit="1" customWidth="1"/>
    <col min="4" max="4" width="13.421875" style="0" bestFit="1" customWidth="1"/>
  </cols>
  <sheetData>
    <row r="1" ht="15">
      <c r="A1" t="s">
        <v>20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8" spans="1:4" ht="15">
      <c r="A8" t="s">
        <v>6</v>
      </c>
      <c r="B8" t="s">
        <v>7</v>
      </c>
      <c r="C8" t="s">
        <v>8</v>
      </c>
      <c r="D8" t="s">
        <v>9</v>
      </c>
    </row>
    <row r="9" spans="1:4" ht="15">
      <c r="A9" t="s">
        <v>10</v>
      </c>
      <c r="B9" s="1">
        <v>131578.66</v>
      </c>
      <c r="C9" s="1">
        <v>93722.23</v>
      </c>
      <c r="D9" s="1">
        <v>37856.43</v>
      </c>
    </row>
    <row r="10" spans="1:4" ht="15">
      <c r="A10" t="s">
        <v>11</v>
      </c>
      <c r="B10" s="1">
        <v>100114</v>
      </c>
      <c r="C10" s="1">
        <v>70555.04</v>
      </c>
      <c r="D10" s="1">
        <v>29558.96</v>
      </c>
    </row>
    <row r="11" spans="1:4" ht="15">
      <c r="A11" t="s">
        <v>12</v>
      </c>
      <c r="B11" s="1">
        <v>92470.29</v>
      </c>
      <c r="C11" s="1">
        <v>41429.02</v>
      </c>
      <c r="D11" s="1">
        <v>51041.27</v>
      </c>
    </row>
    <row r="12" spans="1:4" ht="15">
      <c r="A12" t="s">
        <v>13</v>
      </c>
      <c r="B12" s="1">
        <v>97337.75</v>
      </c>
      <c r="C12" s="1">
        <v>46954.92</v>
      </c>
      <c r="D12" s="1">
        <v>50382.83</v>
      </c>
    </row>
    <row r="13" spans="1:4" ht="15">
      <c r="A13" t="s">
        <v>14</v>
      </c>
      <c r="B13" s="1">
        <v>101296.99</v>
      </c>
      <c r="C13" s="1">
        <v>42700.57</v>
      </c>
      <c r="D13" s="1">
        <v>58596.42</v>
      </c>
    </row>
    <row r="14" spans="1:4" ht="15">
      <c r="A14" t="s">
        <v>15</v>
      </c>
      <c r="B14" s="1">
        <v>99283.85</v>
      </c>
      <c r="C14" s="1">
        <v>40862.83</v>
      </c>
      <c r="D14" s="1">
        <v>58421.02</v>
      </c>
    </row>
    <row r="15" spans="1:4" ht="15">
      <c r="A15" t="s">
        <v>16</v>
      </c>
      <c r="B15" s="1">
        <v>100996.96</v>
      </c>
      <c r="C15" s="1">
        <v>42392.02</v>
      </c>
      <c r="D15" s="1">
        <v>58604.94</v>
      </c>
    </row>
    <row r="16" spans="1:4" ht="15">
      <c r="A16" t="s">
        <v>33</v>
      </c>
      <c r="B16" s="1">
        <v>120027.09</v>
      </c>
      <c r="C16" s="1">
        <v>46110.12</v>
      </c>
      <c r="D16" s="1">
        <v>73916.97</v>
      </c>
    </row>
    <row r="17" spans="1:4" ht="15">
      <c r="A17" t="s">
        <v>34</v>
      </c>
      <c r="B17" s="1">
        <v>120115.11</v>
      </c>
      <c r="C17" s="1">
        <v>48301.69</v>
      </c>
      <c r="D17" s="1">
        <v>71813.42</v>
      </c>
    </row>
    <row r="18" spans="1:4" ht="15">
      <c r="A18" t="s">
        <v>39</v>
      </c>
      <c r="B18" s="1">
        <v>124542.28</v>
      </c>
      <c r="C18" s="1">
        <v>47689.59</v>
      </c>
      <c r="D18" s="1">
        <v>76852.69</v>
      </c>
    </row>
    <row r="19" spans="1:4" ht="15">
      <c r="A19" t="s">
        <v>40</v>
      </c>
      <c r="B19" s="1">
        <v>133221.04</v>
      </c>
      <c r="C19" s="1">
        <v>52066.85</v>
      </c>
      <c r="D19" s="1">
        <v>81154.19</v>
      </c>
    </row>
    <row r="20" spans="1:4" ht="15">
      <c r="A20" t="s">
        <v>41</v>
      </c>
      <c r="B20" s="1">
        <v>135810.11</v>
      </c>
      <c r="C20" s="1">
        <v>55293.65</v>
      </c>
      <c r="D20" s="1">
        <v>80516.46</v>
      </c>
    </row>
    <row r="21" spans="1:4" ht="15">
      <c r="A21" s="16" t="s">
        <v>17</v>
      </c>
      <c r="B21" s="17">
        <v>1356794.13</v>
      </c>
      <c r="C21" s="17">
        <v>628078.53</v>
      </c>
      <c r="D21" s="17">
        <v>728715.6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7"/>
  <sheetViews>
    <sheetView zoomScale="85" zoomScaleNormal="85" zoomScalePageLayoutView="0" workbookViewId="0" topLeftCell="A1">
      <selection activeCell="G14" sqref="G14"/>
    </sheetView>
  </sheetViews>
  <sheetFormatPr defaultColWidth="9.140625" defaultRowHeight="15"/>
  <cols>
    <col min="1" max="1" width="26.140625" style="0" customWidth="1"/>
    <col min="2" max="4" width="17.421875" style="0" customWidth="1"/>
  </cols>
  <sheetData>
    <row r="1" ht="15">
      <c r="A1" t="s">
        <v>19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8" spans="1:4" ht="15">
      <c r="A8" t="s">
        <v>6</v>
      </c>
      <c r="B8" t="s">
        <v>7</v>
      </c>
      <c r="C8" t="s">
        <v>8</v>
      </c>
      <c r="D8" t="s">
        <v>9</v>
      </c>
    </row>
    <row r="9" spans="1:4" ht="15">
      <c r="A9" t="s">
        <v>10</v>
      </c>
      <c r="B9" s="1">
        <v>84081.78</v>
      </c>
      <c r="C9" s="1">
        <v>22993.59</v>
      </c>
      <c r="D9" s="1">
        <v>61088.19</v>
      </c>
    </row>
    <row r="10" spans="1:4" ht="15">
      <c r="A10" t="s">
        <v>11</v>
      </c>
      <c r="B10" s="1">
        <v>69011.34</v>
      </c>
      <c r="C10" s="1">
        <v>17675.57</v>
      </c>
      <c r="D10" s="1">
        <v>51335.77</v>
      </c>
    </row>
    <row r="11" spans="1:4" ht="15">
      <c r="A11" t="s">
        <v>12</v>
      </c>
      <c r="B11" s="1">
        <v>80901.31</v>
      </c>
      <c r="C11" s="1">
        <v>31759.9</v>
      </c>
      <c r="D11" s="1">
        <v>49141.41</v>
      </c>
    </row>
    <row r="12" spans="1:4" ht="15">
      <c r="A12" t="s">
        <v>13</v>
      </c>
      <c r="B12" s="1">
        <v>80536.02</v>
      </c>
      <c r="C12" s="1">
        <v>50049</v>
      </c>
      <c r="D12" s="1">
        <v>30487.02</v>
      </c>
    </row>
    <row r="13" spans="1:4" ht="15">
      <c r="A13" t="s">
        <v>14</v>
      </c>
      <c r="B13" s="1">
        <v>83688.14</v>
      </c>
      <c r="C13" s="1">
        <v>52177.65</v>
      </c>
      <c r="D13" s="1">
        <v>31510.49</v>
      </c>
    </row>
    <row r="14" spans="1:4" ht="15">
      <c r="A14" t="s">
        <v>15</v>
      </c>
      <c r="B14" s="1">
        <v>92972.4</v>
      </c>
      <c r="C14" s="1">
        <v>56123.16</v>
      </c>
      <c r="D14" s="1">
        <v>36849.24</v>
      </c>
    </row>
    <row r="15" spans="1:4" ht="15">
      <c r="A15" t="s">
        <v>16</v>
      </c>
      <c r="B15" s="1">
        <v>92972.4</v>
      </c>
      <c r="C15" s="1">
        <v>55056.23</v>
      </c>
      <c r="D15" s="1">
        <v>37916.17</v>
      </c>
    </row>
    <row r="16" spans="1:4" ht="15">
      <c r="A16" t="s">
        <v>33</v>
      </c>
      <c r="B16" s="1">
        <v>90154.66</v>
      </c>
      <c r="C16" s="1">
        <v>49596.09</v>
      </c>
      <c r="D16" s="1">
        <v>40558.57</v>
      </c>
    </row>
    <row r="17" spans="1:4" ht="15">
      <c r="A17" s="16" t="s">
        <v>17</v>
      </c>
      <c r="B17" s="17">
        <f>SUM(B9:B16)</f>
        <v>674318.05</v>
      </c>
      <c r="C17" s="17">
        <f>SUM(C9:C16)</f>
        <v>335431.18999999994</v>
      </c>
      <c r="D17" s="17">
        <f>SUM(D9:D16)</f>
        <v>338886.86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zoomScale="85" zoomScaleNormal="85" zoomScalePageLayoutView="0" workbookViewId="0" topLeftCell="A1">
      <selection activeCell="B18" sqref="B18:B20"/>
    </sheetView>
  </sheetViews>
  <sheetFormatPr defaultColWidth="9.140625" defaultRowHeight="15"/>
  <cols>
    <col min="1" max="1" width="24.7109375" style="0" customWidth="1"/>
    <col min="2" max="2" width="11.7109375" style="0" bestFit="1" customWidth="1"/>
    <col min="3" max="3" width="15.28125" style="0" bestFit="1" customWidth="1"/>
    <col min="4" max="4" width="13.421875" style="0" bestFit="1" customWidth="1"/>
  </cols>
  <sheetData>
    <row r="1" ht="15">
      <c r="A1" t="s">
        <v>18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8" spans="1:4" ht="15">
      <c r="A8" t="s">
        <v>6</v>
      </c>
      <c r="B8" t="s">
        <v>7</v>
      </c>
      <c r="C8" t="s">
        <v>8</v>
      </c>
      <c r="D8" t="s">
        <v>9</v>
      </c>
    </row>
    <row r="9" spans="1:4" ht="15">
      <c r="A9" t="s">
        <v>10</v>
      </c>
      <c r="B9" s="1">
        <v>95645.09</v>
      </c>
      <c r="C9" s="1">
        <v>63755.19</v>
      </c>
      <c r="D9" s="1">
        <v>31889.9</v>
      </c>
    </row>
    <row r="10" spans="1:4" ht="15">
      <c r="A10" t="s">
        <v>11</v>
      </c>
      <c r="B10" s="1">
        <v>76906.77</v>
      </c>
      <c r="C10" s="1">
        <v>46668.33</v>
      </c>
      <c r="D10" s="1">
        <v>30238.44</v>
      </c>
    </row>
    <row r="11" spans="1:4" ht="15">
      <c r="A11" t="s">
        <v>12</v>
      </c>
      <c r="B11" s="1">
        <v>67133.65</v>
      </c>
      <c r="C11" s="1">
        <v>37648.82</v>
      </c>
      <c r="D11" s="1">
        <v>29484.83</v>
      </c>
    </row>
    <row r="12" spans="1:4" ht="15">
      <c r="A12" t="s">
        <v>13</v>
      </c>
      <c r="B12" s="1">
        <v>72593.29</v>
      </c>
      <c r="C12" s="1">
        <v>41104.06</v>
      </c>
      <c r="D12" s="1">
        <v>31489.23</v>
      </c>
    </row>
    <row r="13" spans="1:4" ht="15">
      <c r="A13" t="s">
        <v>14</v>
      </c>
      <c r="B13" s="1">
        <v>77528.06</v>
      </c>
      <c r="C13" s="1">
        <v>43596.29</v>
      </c>
      <c r="D13" s="1">
        <v>33931.77</v>
      </c>
    </row>
    <row r="14" spans="1:4" ht="15">
      <c r="A14" t="s">
        <v>15</v>
      </c>
      <c r="B14" s="1">
        <v>84648.88</v>
      </c>
      <c r="C14" s="1">
        <v>50065.22</v>
      </c>
      <c r="D14" s="1">
        <v>34583.66</v>
      </c>
    </row>
    <row r="15" spans="1:4" ht="15">
      <c r="A15" t="s">
        <v>16</v>
      </c>
      <c r="B15" s="1">
        <v>102558.71</v>
      </c>
      <c r="C15" s="1">
        <v>67305.66</v>
      </c>
      <c r="D15" s="1">
        <v>35253.05</v>
      </c>
    </row>
    <row r="16" spans="1:4" ht="15">
      <c r="A16" t="s">
        <v>33</v>
      </c>
      <c r="B16" s="1">
        <v>85778.52</v>
      </c>
      <c r="C16" s="1">
        <v>49758.96</v>
      </c>
      <c r="D16" s="1">
        <v>36019.56</v>
      </c>
    </row>
    <row r="17" spans="1:4" ht="15">
      <c r="A17" t="s">
        <v>34</v>
      </c>
      <c r="B17" s="1">
        <v>95878.14</v>
      </c>
      <c r="C17" s="1">
        <v>50671.07</v>
      </c>
      <c r="D17" s="1">
        <v>45207.07</v>
      </c>
    </row>
    <row r="18" spans="1:4" ht="15">
      <c r="A18" t="s">
        <v>39</v>
      </c>
      <c r="B18" s="1">
        <v>104680.19</v>
      </c>
      <c r="C18" s="1">
        <v>59903.17</v>
      </c>
      <c r="D18" s="1">
        <v>44777.02</v>
      </c>
    </row>
    <row r="19" spans="1:4" ht="15">
      <c r="A19" t="s">
        <v>40</v>
      </c>
      <c r="B19" s="1">
        <v>143374.18</v>
      </c>
      <c r="C19" s="1">
        <v>97659.94</v>
      </c>
      <c r="D19" s="1">
        <v>45714.24</v>
      </c>
    </row>
    <row r="20" spans="1:4" ht="15">
      <c r="A20" t="s">
        <v>41</v>
      </c>
      <c r="B20" s="1">
        <v>98747.65</v>
      </c>
      <c r="C20" s="1">
        <v>56747.18</v>
      </c>
      <c r="D20" s="1">
        <v>42000.47</v>
      </c>
    </row>
    <row r="21" spans="1:4" ht="15">
      <c r="A21" s="16" t="s">
        <v>17</v>
      </c>
      <c r="B21" s="17">
        <v>1105473.13</v>
      </c>
      <c r="C21" s="17">
        <v>664883.89</v>
      </c>
      <c r="D21" s="17">
        <v>440589.24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Sacucci</cp:lastModifiedBy>
  <dcterms:created xsi:type="dcterms:W3CDTF">2017-08-12T00:35:22Z</dcterms:created>
  <dcterms:modified xsi:type="dcterms:W3CDTF">2018-01-20T17:11:58Z</dcterms:modified>
  <cp:category/>
  <cp:version/>
  <cp:contentType/>
  <cp:contentStatus/>
</cp:coreProperties>
</file>