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- PARTICULAR_ATUAL\4 - SITE\9 - Segurança Pública\1 - ARQUIVOS-SITE\"/>
    </mc:Choice>
  </mc:AlternateContent>
  <bookViews>
    <workbookView xWindow="0" yWindow="0" windowWidth="20490" windowHeight="7530"/>
  </bookViews>
  <sheets>
    <sheet name="Tabela 2017x2016" sheetId="4" r:id="rId1"/>
    <sheet name="Tabela 2017" sheetId="10" r:id="rId2"/>
    <sheet name="Fonte dos dados" sheetId="2" r:id="rId3"/>
    <sheet name="Ribeirão Pires" sheetId="9" r:id="rId4"/>
    <sheet name="Diadema" sheetId="6" r:id="rId5"/>
    <sheet name="Santo André" sheetId="5" r:id="rId6"/>
    <sheet name="SCS" sheetId="1" r:id="rId7"/>
    <sheet name="SBC" sheetId="3" r:id="rId8"/>
    <sheet name="Maua" sheetId="7" r:id="rId9"/>
    <sheet name="Rio Grande da Serra" sheetId="8" r:id="rId10"/>
  </sheets>
  <calcPr calcId="171027"/>
</workbook>
</file>

<file path=xl/calcChain.xml><?xml version="1.0" encoding="utf-8"?>
<calcChain xmlns="http://schemas.openxmlformats.org/spreadsheetml/2006/main">
  <c r="H10" i="10" l="1"/>
  <c r="F10" i="10" l="1"/>
  <c r="E10" i="10"/>
  <c r="D10" i="10"/>
  <c r="C10" i="10"/>
  <c r="G9" i="10"/>
  <c r="G3" i="10"/>
  <c r="G5" i="10"/>
  <c r="G4" i="10"/>
  <c r="G8" i="10"/>
  <c r="G7" i="10"/>
  <c r="G6" i="10"/>
  <c r="G10" i="10" l="1"/>
  <c r="D10" i="4"/>
  <c r="C10" i="4"/>
  <c r="F10" i="4" l="1"/>
  <c r="E10" i="4"/>
  <c r="D9" i="4"/>
  <c r="C9" i="4"/>
  <c r="D5" i="4"/>
  <c r="C5" i="4"/>
  <c r="F5" i="4" s="1"/>
  <c r="D3" i="4"/>
  <c r="E3" i="4" s="1"/>
  <c r="C3" i="4"/>
  <c r="F3" i="4" s="1"/>
  <c r="D7" i="4"/>
  <c r="C7" i="4"/>
  <c r="F7" i="4" s="1"/>
  <c r="D6" i="4"/>
  <c r="C6" i="4"/>
  <c r="F6" i="4" s="1"/>
  <c r="D8" i="4"/>
  <c r="C8" i="4"/>
  <c r="F4" i="4"/>
  <c r="D4" i="4"/>
  <c r="C4" i="4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2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2" i="8"/>
  <c r="E4" i="4" l="1"/>
  <c r="E7" i="4"/>
  <c r="E8" i="4"/>
  <c r="F9" i="4"/>
  <c r="E9" i="4"/>
  <c r="E5" i="4"/>
  <c r="E6" i="4"/>
  <c r="F8" i="4"/>
  <c r="G8" i="1"/>
  <c r="G9" i="1"/>
  <c r="G10" i="1"/>
  <c r="G11" i="1"/>
  <c r="G16" i="1"/>
  <c r="G17" i="1"/>
  <c r="G18" i="1"/>
  <c r="G3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2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2" i="6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2" i="5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" i="3"/>
  <c r="F3" i="1"/>
  <c r="F4" i="1"/>
  <c r="G4" i="1" s="1"/>
  <c r="F5" i="1"/>
  <c r="G5" i="1" s="1"/>
  <c r="F6" i="1"/>
  <c r="G6" i="1" s="1"/>
  <c r="F7" i="1"/>
  <c r="G7" i="1" s="1"/>
  <c r="F8" i="1"/>
  <c r="F9" i="1"/>
  <c r="F10" i="1"/>
  <c r="F11" i="1"/>
  <c r="F12" i="1"/>
  <c r="G12" i="1" s="1"/>
  <c r="F13" i="1"/>
  <c r="G13" i="1" s="1"/>
  <c r="F14" i="1"/>
  <c r="G14" i="1" s="1"/>
  <c r="F15" i="1"/>
  <c r="G15" i="1" s="1"/>
  <c r="F16" i="1"/>
  <c r="F17" i="1"/>
  <c r="F18" i="1"/>
  <c r="F2" i="1"/>
</calcChain>
</file>

<file path=xl/sharedStrings.xml><?xml version="1.0" encoding="utf-8"?>
<sst xmlns="http://schemas.openxmlformats.org/spreadsheetml/2006/main" count="78" uniqueCount="22">
  <si>
    <t>ano</t>
  </si>
  <si>
    <t>Homicidio</t>
  </si>
  <si>
    <t>Furto</t>
  </si>
  <si>
    <t>Roubo</t>
  </si>
  <si>
    <t>FRV</t>
  </si>
  <si>
    <t>Ocorrências Policiais por ano</t>
  </si>
  <si>
    <t>http://www.ssp.sp.gov.br/Estatistica/Pesquisa.aspx</t>
  </si>
  <si>
    <t>TOTAL ANUAL</t>
  </si>
  <si>
    <t>Variação %</t>
  </si>
  <si>
    <t>São Caetano do Sul</t>
  </si>
  <si>
    <t>Variação (Qtde)</t>
  </si>
  <si>
    <t>Santo André</t>
  </si>
  <si>
    <t>São Bernardo do Campo</t>
  </si>
  <si>
    <t>Diadema</t>
  </si>
  <si>
    <t>Mauá</t>
  </si>
  <si>
    <t>Ribeirão Pires</t>
  </si>
  <si>
    <t>Rio Grande da Serra</t>
  </si>
  <si>
    <t>Fonte: Secretaria de Segurança Pública de SP (http://www.ssp.sp.gov.br/Estatistica/Pesquisa.aspx)</t>
  </si>
  <si>
    <t>Total Grande ABC</t>
  </si>
  <si>
    <t>TOTAL 2017</t>
  </si>
  <si>
    <t>População Estimada IBGE 2017</t>
  </si>
  <si>
    <t>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</si>
</sst>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10" xfId="0" applyFont="1" applyBorder="1" applyAlignment="1">
      <alignment horizontal="center"/>
    </xf>
    <xf numFmtId="164" fontId="0" fillId="0" borderId="10" xfId="0" applyNumberFormat="1" applyBorder="1"/>
    <xf numFmtId="164" fontId="16" fillId="0" borderId="10" xfId="1" applyNumberFormat="1" applyFont="1" applyBorder="1"/>
    <xf numFmtId="1" fontId="0" fillId="0" borderId="10" xfId="0" applyNumberForma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9" fontId="0" fillId="0" borderId="10" xfId="2" applyFont="1" applyBorder="1" applyAlignment="1">
      <alignment horizontal="center"/>
    </xf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19" fillId="0" borderId="0" xfId="0" applyFont="1"/>
    <xf numFmtId="164" fontId="19" fillId="0" borderId="10" xfId="0" applyNumberFormat="1" applyFont="1" applyBorder="1" applyAlignment="1">
      <alignment horizontal="center"/>
    </xf>
    <xf numFmtId="0" fontId="21" fillId="0" borderId="0" xfId="0" applyFont="1"/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/>
    <xf numFmtId="9" fontId="20" fillId="0" borderId="10" xfId="2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2" fillId="0" borderId="0" xfId="44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Neutro" xfId="10" builtinId="28" customBuiltin="1"/>
    <cellStyle name="Normal" xfId="0" builtinId="0"/>
    <cellStyle name="Nota" xfId="17" builtinId="10" customBuiltin="1"/>
    <cellStyle name="Porcentagem" xfId="2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22</xdr:col>
      <xdr:colOff>302054</xdr:colOff>
      <xdr:row>42</xdr:row>
      <xdr:rowOff>75286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C66F43-9486-4FA0-8C90-36799E70A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18" y="7620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22</xdr:col>
      <xdr:colOff>302054</xdr:colOff>
      <xdr:row>81</xdr:row>
      <xdr:rowOff>75286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8222A07-0B37-4CA0-8291-E439D47BA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118" y="8191500"/>
          <a:ext cx="13009524" cy="73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22</xdr:col>
      <xdr:colOff>302054</xdr:colOff>
      <xdr:row>120</xdr:row>
      <xdr:rowOff>75286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1ED22B0-E196-49CC-8BC8-4C6536BFD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118" y="156210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sp.sp.gov.br/Estatistica/Pesquis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1"/>
  <sheetViews>
    <sheetView showGridLines="0" tabSelected="1" zoomScale="85" zoomScaleNormal="85" workbookViewId="0">
      <selection activeCell="B2" sqref="B2"/>
    </sheetView>
  </sheetViews>
  <sheetFormatPr defaultColWidth="9" defaultRowHeight="26.25" x14ac:dyDescent="0.4"/>
  <cols>
    <col min="1" max="1" width="5.28515625" style="11" customWidth="1"/>
    <col min="2" max="2" width="43" style="11" customWidth="1"/>
    <col min="3" max="4" width="28.140625" style="11" customWidth="1"/>
    <col min="5" max="5" width="30.42578125" style="11" customWidth="1"/>
    <col min="6" max="6" width="19.5703125" style="11" bestFit="1" customWidth="1"/>
    <col min="7" max="16384" width="9" style="11"/>
  </cols>
  <sheetData>
    <row r="2" spans="2:6" x14ac:dyDescent="0.4">
      <c r="B2" s="10" t="s">
        <v>21</v>
      </c>
      <c r="C2" s="10">
        <v>2016</v>
      </c>
      <c r="D2" s="10">
        <v>2017</v>
      </c>
      <c r="E2" s="10" t="s">
        <v>10</v>
      </c>
      <c r="F2" s="10" t="s">
        <v>8</v>
      </c>
    </row>
    <row r="3" spans="2:6" x14ac:dyDescent="0.4">
      <c r="B3" s="9" t="s">
        <v>14</v>
      </c>
      <c r="C3" s="12">
        <f>Maua!F17</f>
        <v>11640</v>
      </c>
      <c r="D3" s="12">
        <f>Maua!F18</f>
        <v>10286</v>
      </c>
      <c r="E3" s="12">
        <f t="shared" ref="E3:E9" si="0">D3-C3</f>
        <v>-1354</v>
      </c>
      <c r="F3" s="16">
        <f t="shared" ref="F3:F9" si="1">D3/C3-1</f>
        <v>-0.11632302405498285</v>
      </c>
    </row>
    <row r="4" spans="2:6" x14ac:dyDescent="0.4">
      <c r="B4" s="9" t="s">
        <v>9</v>
      </c>
      <c r="C4" s="12">
        <f>SCS!F17</f>
        <v>3032</v>
      </c>
      <c r="D4" s="12">
        <f>SCS!F18</f>
        <v>2785</v>
      </c>
      <c r="E4" s="12">
        <f t="shared" si="0"/>
        <v>-247</v>
      </c>
      <c r="F4" s="16">
        <f t="shared" si="1"/>
        <v>-8.1464379947229548E-2</v>
      </c>
    </row>
    <row r="5" spans="2:6" x14ac:dyDescent="0.4">
      <c r="B5" s="9" t="s">
        <v>15</v>
      </c>
      <c r="C5" s="12">
        <f>'Ribeirão Pires'!F17</f>
        <v>2131</v>
      </c>
      <c r="D5" s="12">
        <f>'Ribeirão Pires'!F18</f>
        <v>1975</v>
      </c>
      <c r="E5" s="12">
        <f t="shared" si="0"/>
        <v>-156</v>
      </c>
      <c r="F5" s="16">
        <f t="shared" si="1"/>
        <v>-7.3205068043172172E-2</v>
      </c>
    </row>
    <row r="6" spans="2:6" x14ac:dyDescent="0.4">
      <c r="B6" s="9" t="s">
        <v>12</v>
      </c>
      <c r="C6" s="12">
        <f>SBC!F17</f>
        <v>19194</v>
      </c>
      <c r="D6" s="12">
        <f>SBC!F18</f>
        <v>17827</v>
      </c>
      <c r="E6" s="12">
        <f t="shared" si="0"/>
        <v>-1367</v>
      </c>
      <c r="F6" s="16">
        <f t="shared" si="1"/>
        <v>-7.122017297072003E-2</v>
      </c>
    </row>
    <row r="7" spans="2:6" x14ac:dyDescent="0.4">
      <c r="B7" s="9" t="s">
        <v>13</v>
      </c>
      <c r="C7" s="12">
        <f>Diadema!F17</f>
        <v>14911</v>
      </c>
      <c r="D7" s="12">
        <f>Diadema!F18</f>
        <v>13898</v>
      </c>
      <c r="E7" s="12">
        <f t="shared" si="0"/>
        <v>-1013</v>
      </c>
      <c r="F7" s="16">
        <f t="shared" si="1"/>
        <v>-6.7936422775132455E-2</v>
      </c>
    </row>
    <row r="8" spans="2:6" x14ac:dyDescent="0.4">
      <c r="B8" s="9" t="s">
        <v>11</v>
      </c>
      <c r="C8" s="12">
        <f>'Santo André'!F17</f>
        <v>23999</v>
      </c>
      <c r="D8" s="12">
        <f>'Santo André'!F18</f>
        <v>23366</v>
      </c>
      <c r="E8" s="12">
        <f t="shared" si="0"/>
        <v>-633</v>
      </c>
      <c r="F8" s="16">
        <f t="shared" si="1"/>
        <v>-2.6376099004125186E-2</v>
      </c>
    </row>
    <row r="9" spans="2:6" x14ac:dyDescent="0.4">
      <c r="B9" s="9" t="s">
        <v>16</v>
      </c>
      <c r="C9" s="12">
        <f>'Rio Grande da Serra'!F17</f>
        <v>459</v>
      </c>
      <c r="D9" s="12">
        <f>'Rio Grande da Serra'!F18</f>
        <v>481</v>
      </c>
      <c r="E9" s="12">
        <f t="shared" si="0"/>
        <v>22</v>
      </c>
      <c r="F9" s="16">
        <f t="shared" si="1"/>
        <v>4.7930283224400849E-2</v>
      </c>
    </row>
    <row r="10" spans="2:6" x14ac:dyDescent="0.4">
      <c r="B10" s="15" t="s">
        <v>18</v>
      </c>
      <c r="C10" s="14">
        <f>SUM(C3:C9)</f>
        <v>75366</v>
      </c>
      <c r="D10" s="14">
        <f>SUM(D3:D9)</f>
        <v>70618</v>
      </c>
      <c r="E10" s="14">
        <f t="shared" ref="E10" si="2">D10-C10</f>
        <v>-4748</v>
      </c>
      <c r="F10" s="16">
        <f t="shared" ref="F10" si="3">D10/C10-1</f>
        <v>-6.2999230422206343E-2</v>
      </c>
    </row>
    <row r="11" spans="2:6" x14ac:dyDescent="0.4">
      <c r="B11" s="13" t="s">
        <v>17</v>
      </c>
    </row>
  </sheetData>
  <sortState ref="B3:F9">
    <sortCondition ref="F3:F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E18" sqref="B18:E18"/>
    </sheetView>
  </sheetViews>
  <sheetFormatPr defaultRowHeight="15" x14ac:dyDescent="0.25"/>
  <cols>
    <col min="1" max="6" width="15.710937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8</v>
      </c>
      <c r="C2" s="3">
        <v>312</v>
      </c>
      <c r="D2" s="3">
        <v>93</v>
      </c>
      <c r="E2" s="3">
        <v>39</v>
      </c>
      <c r="F2" s="4">
        <f>SUM(B2:E2)</f>
        <v>452</v>
      </c>
      <c r="G2" s="7"/>
    </row>
    <row r="3" spans="1:7" x14ac:dyDescent="0.25">
      <c r="A3" s="5">
        <v>2002</v>
      </c>
      <c r="B3" s="3">
        <v>5</v>
      </c>
      <c r="C3" s="3">
        <v>351</v>
      </c>
      <c r="D3" s="3">
        <v>104</v>
      </c>
      <c r="E3" s="3">
        <v>41</v>
      </c>
      <c r="F3" s="4">
        <f t="shared" ref="F3:F18" si="0">SUM(B3:E3)</f>
        <v>501</v>
      </c>
      <c r="G3" s="8">
        <f>F3/F2-1</f>
        <v>0.1084070796460177</v>
      </c>
    </row>
    <row r="4" spans="1:7" x14ac:dyDescent="0.25">
      <c r="A4" s="5">
        <v>2003</v>
      </c>
      <c r="B4" s="3">
        <v>6</v>
      </c>
      <c r="C4" s="3">
        <v>413</v>
      </c>
      <c r="D4" s="3">
        <v>109</v>
      </c>
      <c r="E4" s="3">
        <v>54</v>
      </c>
      <c r="F4" s="4">
        <f t="shared" si="0"/>
        <v>582</v>
      </c>
      <c r="G4" s="8">
        <f t="shared" ref="G4:G18" si="1">F4/F3-1</f>
        <v>0.16167664670658688</v>
      </c>
    </row>
    <row r="5" spans="1:7" x14ac:dyDescent="0.25">
      <c r="A5" s="5">
        <v>2004</v>
      </c>
      <c r="B5" s="3">
        <v>9</v>
      </c>
      <c r="C5" s="3">
        <v>371</v>
      </c>
      <c r="D5" s="3">
        <v>69</v>
      </c>
      <c r="E5" s="3">
        <v>60</v>
      </c>
      <c r="F5" s="4">
        <f t="shared" si="0"/>
        <v>509</v>
      </c>
      <c r="G5" s="8">
        <f t="shared" si="1"/>
        <v>-0.12542955326460481</v>
      </c>
    </row>
    <row r="6" spans="1:7" x14ac:dyDescent="0.25">
      <c r="A6" s="5">
        <v>2005</v>
      </c>
      <c r="B6" s="3">
        <v>11</v>
      </c>
      <c r="C6" s="3">
        <v>291</v>
      </c>
      <c r="D6" s="3">
        <v>64</v>
      </c>
      <c r="E6" s="3">
        <v>39</v>
      </c>
      <c r="F6" s="4">
        <f t="shared" si="0"/>
        <v>405</v>
      </c>
      <c r="G6" s="8">
        <f t="shared" si="1"/>
        <v>-0.20432220039292726</v>
      </c>
    </row>
    <row r="7" spans="1:7" x14ac:dyDescent="0.25">
      <c r="A7" s="5">
        <v>2006</v>
      </c>
      <c r="B7" s="3">
        <v>4</v>
      </c>
      <c r="C7" s="3">
        <v>200</v>
      </c>
      <c r="D7" s="3">
        <v>41</v>
      </c>
      <c r="E7" s="3">
        <v>10</v>
      </c>
      <c r="F7" s="4">
        <f t="shared" si="0"/>
        <v>255</v>
      </c>
      <c r="G7" s="8">
        <f t="shared" si="1"/>
        <v>-0.37037037037037035</v>
      </c>
    </row>
    <row r="8" spans="1:7" x14ac:dyDescent="0.25">
      <c r="A8" s="5">
        <v>2007</v>
      </c>
      <c r="B8" s="3">
        <v>8</v>
      </c>
      <c r="C8" s="3">
        <v>302</v>
      </c>
      <c r="D8" s="3">
        <v>50</v>
      </c>
      <c r="E8" s="3">
        <v>12</v>
      </c>
      <c r="F8" s="4">
        <f t="shared" si="0"/>
        <v>372</v>
      </c>
      <c r="G8" s="8">
        <f t="shared" si="1"/>
        <v>0.45882352941176463</v>
      </c>
    </row>
    <row r="9" spans="1:7" x14ac:dyDescent="0.25">
      <c r="A9" s="5">
        <v>2008</v>
      </c>
      <c r="B9" s="3">
        <v>3</v>
      </c>
      <c r="C9" s="3">
        <v>220</v>
      </c>
      <c r="D9" s="3">
        <v>70</v>
      </c>
      <c r="E9" s="3">
        <v>7</v>
      </c>
      <c r="F9" s="4">
        <f t="shared" si="0"/>
        <v>300</v>
      </c>
      <c r="G9" s="8">
        <f t="shared" si="1"/>
        <v>-0.19354838709677424</v>
      </c>
    </row>
    <row r="10" spans="1:7" x14ac:dyDescent="0.25">
      <c r="A10" s="5">
        <v>2009</v>
      </c>
      <c r="B10" s="3">
        <v>9</v>
      </c>
      <c r="C10" s="3">
        <v>237</v>
      </c>
      <c r="D10" s="3">
        <v>86</v>
      </c>
      <c r="E10" s="3">
        <v>25</v>
      </c>
      <c r="F10" s="4">
        <f t="shared" si="0"/>
        <v>357</v>
      </c>
      <c r="G10" s="8">
        <f t="shared" si="1"/>
        <v>0.18999999999999995</v>
      </c>
    </row>
    <row r="11" spans="1:7" x14ac:dyDescent="0.25">
      <c r="A11" s="5">
        <v>2010</v>
      </c>
      <c r="B11" s="3">
        <v>2</v>
      </c>
      <c r="C11" s="3">
        <v>237</v>
      </c>
      <c r="D11" s="3">
        <v>83</v>
      </c>
      <c r="E11" s="3">
        <v>16</v>
      </c>
      <c r="F11" s="4">
        <f t="shared" si="0"/>
        <v>338</v>
      </c>
      <c r="G11" s="8">
        <f t="shared" si="1"/>
        <v>-5.3221288515406195E-2</v>
      </c>
    </row>
    <row r="12" spans="1:7" x14ac:dyDescent="0.25">
      <c r="A12" s="5">
        <v>2011</v>
      </c>
      <c r="B12" s="3">
        <v>1</v>
      </c>
      <c r="C12" s="3">
        <v>195</v>
      </c>
      <c r="D12" s="3">
        <v>58</v>
      </c>
      <c r="E12" s="3">
        <v>14</v>
      </c>
      <c r="F12" s="4">
        <f t="shared" si="0"/>
        <v>268</v>
      </c>
      <c r="G12" s="8">
        <f t="shared" si="1"/>
        <v>-0.20710059171597628</v>
      </c>
    </row>
    <row r="13" spans="1:7" x14ac:dyDescent="0.25">
      <c r="A13" s="5">
        <v>2012</v>
      </c>
      <c r="B13" s="3">
        <v>4</v>
      </c>
      <c r="C13" s="3">
        <v>265</v>
      </c>
      <c r="D13" s="3">
        <v>64</v>
      </c>
      <c r="E13" s="3">
        <v>4</v>
      </c>
      <c r="F13" s="4">
        <f t="shared" si="0"/>
        <v>337</v>
      </c>
      <c r="G13" s="8">
        <f t="shared" si="1"/>
        <v>0.25746268656716409</v>
      </c>
    </row>
    <row r="14" spans="1:7" x14ac:dyDescent="0.25">
      <c r="A14" s="5">
        <v>2013</v>
      </c>
      <c r="B14" s="3">
        <v>6</v>
      </c>
      <c r="C14" s="3">
        <v>308</v>
      </c>
      <c r="D14" s="3">
        <v>62</v>
      </c>
      <c r="E14" s="3">
        <v>30</v>
      </c>
      <c r="F14" s="4">
        <f t="shared" si="0"/>
        <v>406</v>
      </c>
      <c r="G14" s="8">
        <f t="shared" si="1"/>
        <v>0.20474777448071224</v>
      </c>
    </row>
    <row r="15" spans="1:7" x14ac:dyDescent="0.25">
      <c r="A15" s="5">
        <v>2014</v>
      </c>
      <c r="B15" s="3">
        <v>3</v>
      </c>
      <c r="C15" s="3">
        <v>297</v>
      </c>
      <c r="D15" s="3">
        <v>114</v>
      </c>
      <c r="E15" s="3">
        <v>44</v>
      </c>
      <c r="F15" s="4">
        <f t="shared" si="0"/>
        <v>458</v>
      </c>
      <c r="G15" s="8">
        <f t="shared" si="1"/>
        <v>0.12807881773399021</v>
      </c>
    </row>
    <row r="16" spans="1:7" x14ac:dyDescent="0.25">
      <c r="A16" s="5">
        <v>2015</v>
      </c>
      <c r="B16" s="3">
        <v>7</v>
      </c>
      <c r="C16" s="3">
        <v>262</v>
      </c>
      <c r="D16" s="3">
        <v>139</v>
      </c>
      <c r="E16" s="3">
        <v>72</v>
      </c>
      <c r="F16" s="4">
        <f t="shared" si="0"/>
        <v>480</v>
      </c>
      <c r="G16" s="8">
        <f t="shared" si="1"/>
        <v>4.8034934497816595E-2</v>
      </c>
    </row>
    <row r="17" spans="1:7" x14ac:dyDescent="0.25">
      <c r="A17" s="5">
        <v>2016</v>
      </c>
      <c r="B17" s="3">
        <v>5</v>
      </c>
      <c r="C17" s="3">
        <v>267</v>
      </c>
      <c r="D17" s="3">
        <v>137</v>
      </c>
      <c r="E17" s="3">
        <v>50</v>
      </c>
      <c r="F17" s="4">
        <f t="shared" si="0"/>
        <v>459</v>
      </c>
      <c r="G17" s="8">
        <f t="shared" si="1"/>
        <v>-4.3749999999999956E-2</v>
      </c>
    </row>
    <row r="18" spans="1:7" x14ac:dyDescent="0.25">
      <c r="A18" s="5">
        <v>2017</v>
      </c>
      <c r="B18" s="3">
        <v>3</v>
      </c>
      <c r="C18" s="3">
        <v>273</v>
      </c>
      <c r="D18" s="3">
        <v>139</v>
      </c>
      <c r="E18" s="3">
        <v>66</v>
      </c>
      <c r="F18" s="4">
        <f t="shared" si="0"/>
        <v>481</v>
      </c>
      <c r="G18" s="8">
        <f t="shared" si="1"/>
        <v>4.7930283224400849E-2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1"/>
  <sheetViews>
    <sheetView showGridLines="0" zoomScale="85" zoomScaleNormal="85" workbookViewId="0">
      <selection activeCell="G7" sqref="G7"/>
    </sheetView>
  </sheetViews>
  <sheetFormatPr defaultRowHeight="15" x14ac:dyDescent="0.25"/>
  <cols>
    <col min="2" max="2" width="44.140625" customWidth="1"/>
    <col min="3" max="3" width="18.28515625" bestFit="1" customWidth="1"/>
    <col min="4" max="6" width="16.7109375" customWidth="1"/>
    <col min="7" max="7" width="20.85546875" bestFit="1" customWidth="1"/>
    <col min="8" max="8" width="46.140625" bestFit="1" customWidth="1"/>
  </cols>
  <sheetData>
    <row r="2" spans="2:8" ht="26.25" x14ac:dyDescent="0.4">
      <c r="B2" s="10" t="s">
        <v>21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19</v>
      </c>
      <c r="H2" s="17" t="s">
        <v>20</v>
      </c>
    </row>
    <row r="3" spans="2:8" ht="26.25" x14ac:dyDescent="0.4">
      <c r="B3" s="9" t="s">
        <v>11</v>
      </c>
      <c r="C3" s="12">
        <v>36</v>
      </c>
      <c r="D3" s="12">
        <v>7487</v>
      </c>
      <c r="E3" s="12">
        <v>8711</v>
      </c>
      <c r="F3" s="12">
        <v>7132</v>
      </c>
      <c r="G3" s="14">
        <f>SUM(C3:F3)</f>
        <v>23366</v>
      </c>
      <c r="H3" s="12">
        <v>715231</v>
      </c>
    </row>
    <row r="4" spans="2:8" ht="26.25" x14ac:dyDescent="0.4">
      <c r="B4" s="9" t="s">
        <v>12</v>
      </c>
      <c r="C4" s="12">
        <v>52</v>
      </c>
      <c r="D4" s="12">
        <v>6621</v>
      </c>
      <c r="E4" s="12">
        <v>6960</v>
      </c>
      <c r="F4" s="12">
        <v>4194</v>
      </c>
      <c r="G4" s="14">
        <f>SUM(C4:F4)</f>
        <v>17827</v>
      </c>
      <c r="H4" s="12">
        <v>827437</v>
      </c>
    </row>
    <row r="5" spans="2:8" ht="26.25" x14ac:dyDescent="0.4">
      <c r="B5" s="9" t="s">
        <v>13</v>
      </c>
      <c r="C5" s="12">
        <v>38</v>
      </c>
      <c r="D5" s="12">
        <v>3394</v>
      </c>
      <c r="E5" s="12">
        <v>6709</v>
      </c>
      <c r="F5" s="12">
        <v>3757</v>
      </c>
      <c r="G5" s="14">
        <f>SUM(C5:F5)</f>
        <v>13898</v>
      </c>
      <c r="H5" s="12">
        <v>417869</v>
      </c>
    </row>
    <row r="6" spans="2:8" ht="26.25" x14ac:dyDescent="0.4">
      <c r="B6" s="9" t="s">
        <v>14</v>
      </c>
      <c r="C6" s="12">
        <v>45</v>
      </c>
      <c r="D6" s="12">
        <v>3413</v>
      </c>
      <c r="E6" s="12">
        <v>3692</v>
      </c>
      <c r="F6" s="12">
        <v>3136</v>
      </c>
      <c r="G6" s="14">
        <f>SUM(C6:F6)</f>
        <v>10286</v>
      </c>
      <c r="H6" s="12">
        <v>462005</v>
      </c>
    </row>
    <row r="7" spans="2:8" ht="26.25" x14ac:dyDescent="0.4">
      <c r="B7" s="9" t="s">
        <v>9</v>
      </c>
      <c r="C7" s="12">
        <v>3</v>
      </c>
      <c r="D7" s="12">
        <v>1232</v>
      </c>
      <c r="E7" s="12">
        <v>796</v>
      </c>
      <c r="F7" s="12">
        <v>754</v>
      </c>
      <c r="G7" s="14">
        <f>SUM(C7:F7)</f>
        <v>2785</v>
      </c>
      <c r="H7" s="12">
        <v>159608</v>
      </c>
    </row>
    <row r="8" spans="2:8" ht="26.25" x14ac:dyDescent="0.4">
      <c r="B8" s="9" t="s">
        <v>15</v>
      </c>
      <c r="C8" s="12">
        <v>6</v>
      </c>
      <c r="D8" s="12">
        <v>850</v>
      </c>
      <c r="E8" s="12">
        <v>606</v>
      </c>
      <c r="F8" s="12">
        <v>513</v>
      </c>
      <c r="G8" s="14">
        <f>SUM(C8:F8)</f>
        <v>1975</v>
      </c>
      <c r="H8" s="12">
        <v>121848</v>
      </c>
    </row>
    <row r="9" spans="2:8" ht="26.25" x14ac:dyDescent="0.4">
      <c r="B9" s="9" t="s">
        <v>16</v>
      </c>
      <c r="C9" s="12">
        <v>3</v>
      </c>
      <c r="D9" s="12">
        <v>273</v>
      </c>
      <c r="E9" s="12">
        <v>139</v>
      </c>
      <c r="F9" s="12">
        <v>66</v>
      </c>
      <c r="G9" s="14">
        <f>SUM(C9:F9)</f>
        <v>481</v>
      </c>
      <c r="H9" s="12">
        <v>49408</v>
      </c>
    </row>
    <row r="10" spans="2:8" ht="26.25" x14ac:dyDescent="0.4">
      <c r="B10" s="15" t="s">
        <v>18</v>
      </c>
      <c r="C10" s="14">
        <f>SUM(C3:C9)</f>
        <v>183</v>
      </c>
      <c r="D10" s="14">
        <f t="shared" ref="D10:F10" si="0">SUM(D3:D9)</f>
        <v>23270</v>
      </c>
      <c r="E10" s="14">
        <f t="shared" si="0"/>
        <v>27613</v>
      </c>
      <c r="F10" s="14">
        <f t="shared" si="0"/>
        <v>19552</v>
      </c>
      <c r="G10" s="14">
        <f t="shared" ref="G4:H10" si="1">SUM(C10:F10)</f>
        <v>70618</v>
      </c>
      <c r="H10" s="14">
        <f>SUM(H3:H9)</f>
        <v>2753406</v>
      </c>
    </row>
    <row r="11" spans="2:8" ht="23.25" x14ac:dyDescent="0.35">
      <c r="B11" s="13" t="s">
        <v>17</v>
      </c>
    </row>
  </sheetData>
  <sortState ref="B3:H9">
    <sortCondition descending="1" ref="G3:G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B3"/>
  <sheetViews>
    <sheetView showGridLines="0" zoomScale="85" zoomScaleNormal="85" workbookViewId="0">
      <selection activeCell="B3" sqref="B3"/>
    </sheetView>
  </sheetViews>
  <sheetFormatPr defaultRowHeight="15" x14ac:dyDescent="0.25"/>
  <cols>
    <col min="1" max="1" width="3.42578125" customWidth="1"/>
  </cols>
  <sheetData>
    <row r="2" spans="2:2" ht="23.25" x14ac:dyDescent="0.35">
      <c r="B2" s="1" t="s">
        <v>5</v>
      </c>
    </row>
    <row r="3" spans="2:2" x14ac:dyDescent="0.25">
      <c r="B3" s="18" t="s">
        <v>6</v>
      </c>
    </row>
  </sheetData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E18" sqref="B18:E18"/>
    </sheetView>
  </sheetViews>
  <sheetFormatPr defaultRowHeight="15" x14ac:dyDescent="0.25"/>
  <cols>
    <col min="1" max="6" width="15.7109375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22</v>
      </c>
      <c r="C2" s="3">
        <v>1207</v>
      </c>
      <c r="D2" s="3">
        <v>529</v>
      </c>
      <c r="E2" s="3">
        <v>558</v>
      </c>
      <c r="F2" s="4">
        <f>SUM(B2:E2)</f>
        <v>2316</v>
      </c>
      <c r="G2" s="7"/>
    </row>
    <row r="3" spans="1:7" x14ac:dyDescent="0.25">
      <c r="A3" s="5">
        <v>2002</v>
      </c>
      <c r="B3" s="3">
        <v>24</v>
      </c>
      <c r="C3" s="3">
        <v>1132</v>
      </c>
      <c r="D3" s="3">
        <v>505</v>
      </c>
      <c r="E3" s="3">
        <v>842</v>
      </c>
      <c r="F3" s="4">
        <f t="shared" ref="F3:F18" si="0">SUM(B3:E3)</f>
        <v>2503</v>
      </c>
      <c r="G3" s="8">
        <f>F3/F2-1</f>
        <v>8.0742659758203716E-2</v>
      </c>
    </row>
    <row r="4" spans="1:7" x14ac:dyDescent="0.25">
      <c r="A4" s="5">
        <v>2003</v>
      </c>
      <c r="B4" s="3">
        <v>27</v>
      </c>
      <c r="C4" s="3">
        <v>1227</v>
      </c>
      <c r="D4" s="3">
        <v>560</v>
      </c>
      <c r="E4" s="3">
        <v>723</v>
      </c>
      <c r="F4" s="4">
        <f t="shared" si="0"/>
        <v>2537</v>
      </c>
      <c r="G4" s="8">
        <f t="shared" ref="G4:G18" si="1">F4/F3-1</f>
        <v>1.3583699560527407E-2</v>
      </c>
    </row>
    <row r="5" spans="1:7" x14ac:dyDescent="0.25">
      <c r="A5" s="5">
        <v>2004</v>
      </c>
      <c r="B5" s="3">
        <v>18</v>
      </c>
      <c r="C5" s="3">
        <v>1083</v>
      </c>
      <c r="D5" s="3">
        <v>436</v>
      </c>
      <c r="E5" s="3">
        <v>584</v>
      </c>
      <c r="F5" s="4">
        <f t="shared" si="0"/>
        <v>2121</v>
      </c>
      <c r="G5" s="8">
        <f t="shared" si="1"/>
        <v>-0.16397319668900279</v>
      </c>
    </row>
    <row r="6" spans="1:7" x14ac:dyDescent="0.25">
      <c r="A6" s="5">
        <v>2005</v>
      </c>
      <c r="B6" s="3">
        <v>14</v>
      </c>
      <c r="C6" s="3">
        <v>1141</v>
      </c>
      <c r="D6" s="3">
        <v>412</v>
      </c>
      <c r="E6" s="3">
        <v>374</v>
      </c>
      <c r="F6" s="4">
        <f t="shared" si="0"/>
        <v>1941</v>
      </c>
      <c r="G6" s="8">
        <f t="shared" si="1"/>
        <v>-8.4865629420084909E-2</v>
      </c>
    </row>
    <row r="7" spans="1:7" x14ac:dyDescent="0.25">
      <c r="A7" s="5">
        <v>2006</v>
      </c>
      <c r="B7" s="3">
        <v>13</v>
      </c>
      <c r="C7" s="3">
        <v>1409</v>
      </c>
      <c r="D7" s="3">
        <v>363</v>
      </c>
      <c r="E7" s="3">
        <v>382</v>
      </c>
      <c r="F7" s="4">
        <f t="shared" si="0"/>
        <v>2167</v>
      </c>
      <c r="G7" s="8">
        <f t="shared" si="1"/>
        <v>0.11643482740855227</v>
      </c>
    </row>
    <row r="8" spans="1:7" x14ac:dyDescent="0.25">
      <c r="A8" s="5">
        <v>2007</v>
      </c>
      <c r="B8" s="3">
        <v>14</v>
      </c>
      <c r="C8" s="3">
        <v>1109</v>
      </c>
      <c r="D8" s="3">
        <v>344</v>
      </c>
      <c r="E8" s="3">
        <v>264</v>
      </c>
      <c r="F8" s="4">
        <f t="shared" si="0"/>
        <v>1731</v>
      </c>
      <c r="G8" s="8">
        <f t="shared" si="1"/>
        <v>-0.20119981541301335</v>
      </c>
    </row>
    <row r="9" spans="1:7" x14ac:dyDescent="0.25">
      <c r="A9" s="5">
        <v>2008</v>
      </c>
      <c r="B9" s="3">
        <v>21</v>
      </c>
      <c r="C9" s="3">
        <v>1068</v>
      </c>
      <c r="D9" s="3">
        <v>485</v>
      </c>
      <c r="E9" s="3">
        <v>252</v>
      </c>
      <c r="F9" s="4">
        <f t="shared" si="0"/>
        <v>1826</v>
      </c>
      <c r="G9" s="8">
        <f t="shared" si="1"/>
        <v>5.4881571346042657E-2</v>
      </c>
    </row>
    <row r="10" spans="1:7" x14ac:dyDescent="0.25">
      <c r="A10" s="5">
        <v>2009</v>
      </c>
      <c r="B10" s="3">
        <v>29</v>
      </c>
      <c r="C10" s="3">
        <v>738</v>
      </c>
      <c r="D10" s="3">
        <v>413</v>
      </c>
      <c r="E10" s="3">
        <v>293</v>
      </c>
      <c r="F10" s="4">
        <f t="shared" si="0"/>
        <v>1473</v>
      </c>
      <c r="G10" s="8">
        <f t="shared" si="1"/>
        <v>-0.19331872946330775</v>
      </c>
    </row>
    <row r="11" spans="1:7" x14ac:dyDescent="0.25">
      <c r="A11" s="5">
        <v>2010</v>
      </c>
      <c r="B11" s="3">
        <v>20</v>
      </c>
      <c r="C11" s="3">
        <v>818</v>
      </c>
      <c r="D11" s="3">
        <v>346</v>
      </c>
      <c r="E11" s="3">
        <v>411</v>
      </c>
      <c r="F11" s="4">
        <f t="shared" si="0"/>
        <v>1595</v>
      </c>
      <c r="G11" s="8">
        <f t="shared" si="1"/>
        <v>8.2824168363883288E-2</v>
      </c>
    </row>
    <row r="12" spans="1:7" x14ac:dyDescent="0.25">
      <c r="A12" s="5">
        <v>2011</v>
      </c>
      <c r="B12" s="3">
        <v>10</v>
      </c>
      <c r="C12" s="3">
        <v>748</v>
      </c>
      <c r="D12" s="3">
        <v>323</v>
      </c>
      <c r="E12" s="3">
        <v>456</v>
      </c>
      <c r="F12" s="4">
        <f t="shared" si="0"/>
        <v>1537</v>
      </c>
      <c r="G12" s="8">
        <f t="shared" si="1"/>
        <v>-3.6363636363636376E-2</v>
      </c>
    </row>
    <row r="13" spans="1:7" x14ac:dyDescent="0.25">
      <c r="A13" s="5">
        <v>2012</v>
      </c>
      <c r="B13" s="3">
        <v>12</v>
      </c>
      <c r="C13" s="3">
        <v>784</v>
      </c>
      <c r="D13" s="3">
        <v>419</v>
      </c>
      <c r="E13" s="3">
        <v>514</v>
      </c>
      <c r="F13" s="4">
        <f t="shared" si="0"/>
        <v>1729</v>
      </c>
      <c r="G13" s="8">
        <f t="shared" si="1"/>
        <v>0.12491867273910207</v>
      </c>
    </row>
    <row r="14" spans="1:7" x14ac:dyDescent="0.25">
      <c r="A14" s="5">
        <v>2013</v>
      </c>
      <c r="B14" s="3">
        <v>23</v>
      </c>
      <c r="C14" s="3">
        <v>971</v>
      </c>
      <c r="D14" s="3">
        <v>543</v>
      </c>
      <c r="E14" s="3">
        <v>520</v>
      </c>
      <c r="F14" s="4">
        <f t="shared" si="0"/>
        <v>2057</v>
      </c>
      <c r="G14" s="8">
        <f t="shared" si="1"/>
        <v>0.18970503181029508</v>
      </c>
    </row>
    <row r="15" spans="1:7" x14ac:dyDescent="0.25">
      <c r="A15" s="5">
        <v>2014</v>
      </c>
      <c r="B15" s="3">
        <v>19</v>
      </c>
      <c r="C15" s="3">
        <v>993</v>
      </c>
      <c r="D15" s="3">
        <v>632</v>
      </c>
      <c r="E15" s="3">
        <v>640</v>
      </c>
      <c r="F15" s="4">
        <f t="shared" si="0"/>
        <v>2284</v>
      </c>
      <c r="G15" s="8">
        <f t="shared" si="1"/>
        <v>0.11035488575595531</v>
      </c>
    </row>
    <row r="16" spans="1:7" x14ac:dyDescent="0.25">
      <c r="A16" s="5">
        <v>2015</v>
      </c>
      <c r="B16" s="3">
        <v>5</v>
      </c>
      <c r="C16" s="3">
        <v>870</v>
      </c>
      <c r="D16" s="3">
        <v>721</v>
      </c>
      <c r="E16" s="3">
        <v>490</v>
      </c>
      <c r="F16" s="4">
        <f t="shared" si="0"/>
        <v>2086</v>
      </c>
      <c r="G16" s="8">
        <f t="shared" si="1"/>
        <v>-8.6690017513134876E-2</v>
      </c>
    </row>
    <row r="17" spans="1:7" x14ac:dyDescent="0.25">
      <c r="A17" s="5">
        <v>2016</v>
      </c>
      <c r="B17" s="3">
        <v>13</v>
      </c>
      <c r="C17" s="3">
        <v>895</v>
      </c>
      <c r="D17" s="3">
        <v>684</v>
      </c>
      <c r="E17" s="3">
        <v>539</v>
      </c>
      <c r="F17" s="4">
        <f t="shared" si="0"/>
        <v>2131</v>
      </c>
      <c r="G17" s="8">
        <f t="shared" si="1"/>
        <v>2.1572387344199528E-2</v>
      </c>
    </row>
    <row r="18" spans="1:7" x14ac:dyDescent="0.25">
      <c r="A18" s="5">
        <v>2017</v>
      </c>
      <c r="B18" s="3">
        <v>6</v>
      </c>
      <c r="C18" s="3">
        <v>850</v>
      </c>
      <c r="D18" s="3">
        <v>606</v>
      </c>
      <c r="E18" s="3">
        <v>513</v>
      </c>
      <c r="F18" s="4">
        <f t="shared" si="0"/>
        <v>1975</v>
      </c>
      <c r="G18" s="8">
        <f t="shared" si="1"/>
        <v>-7.3205068043172172E-2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E18" sqref="B18:E18"/>
    </sheetView>
  </sheetViews>
  <sheetFormatPr defaultRowHeight="15" x14ac:dyDescent="0.25"/>
  <cols>
    <col min="1" max="6" width="15.7109375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237</v>
      </c>
      <c r="C2" s="3">
        <v>2391</v>
      </c>
      <c r="D2" s="3">
        <v>2549</v>
      </c>
      <c r="E2" s="3">
        <v>2930</v>
      </c>
      <c r="F2" s="4">
        <f>SUM(B2:E2)</f>
        <v>8107</v>
      </c>
      <c r="G2" s="7"/>
    </row>
    <row r="3" spans="1:7" x14ac:dyDescent="0.25">
      <c r="A3" s="5">
        <v>2002</v>
      </c>
      <c r="B3" s="3">
        <v>186</v>
      </c>
      <c r="C3" s="3">
        <v>2744</v>
      </c>
      <c r="D3" s="3">
        <v>2396</v>
      </c>
      <c r="E3" s="3">
        <v>2475</v>
      </c>
      <c r="F3" s="4">
        <f t="shared" ref="F3:F18" si="0">SUM(B3:E3)</f>
        <v>7801</v>
      </c>
      <c r="G3" s="8">
        <f>F3/F2-1</f>
        <v>-3.7745158504995713E-2</v>
      </c>
    </row>
    <row r="4" spans="1:7" x14ac:dyDescent="0.25">
      <c r="A4" s="5">
        <v>2003</v>
      </c>
      <c r="B4" s="3">
        <v>158</v>
      </c>
      <c r="C4" s="3">
        <v>2941</v>
      </c>
      <c r="D4" s="3">
        <v>2986</v>
      </c>
      <c r="E4" s="3">
        <v>2488</v>
      </c>
      <c r="F4" s="4">
        <f t="shared" si="0"/>
        <v>8573</v>
      </c>
      <c r="G4" s="8">
        <f t="shared" ref="G4:G18" si="1">F4/F3-1</f>
        <v>9.8961671580566568E-2</v>
      </c>
    </row>
    <row r="5" spans="1:7" x14ac:dyDescent="0.25">
      <c r="A5" s="5">
        <v>2004</v>
      </c>
      <c r="B5" s="3">
        <v>133</v>
      </c>
      <c r="C5" s="3">
        <v>2438</v>
      </c>
      <c r="D5" s="3">
        <v>2154</v>
      </c>
      <c r="E5" s="3">
        <v>2049</v>
      </c>
      <c r="F5" s="4">
        <f t="shared" si="0"/>
        <v>6774</v>
      </c>
      <c r="G5" s="8">
        <f t="shared" si="1"/>
        <v>-0.20984486177534123</v>
      </c>
    </row>
    <row r="6" spans="1:7" x14ac:dyDescent="0.25">
      <c r="A6" s="5">
        <v>2005</v>
      </c>
      <c r="B6" s="3">
        <v>105</v>
      </c>
      <c r="C6" s="3">
        <v>2830</v>
      </c>
      <c r="D6" s="3">
        <v>2729</v>
      </c>
      <c r="E6" s="3">
        <v>2385</v>
      </c>
      <c r="F6" s="4">
        <f t="shared" si="0"/>
        <v>8049</v>
      </c>
      <c r="G6" s="8">
        <f t="shared" si="1"/>
        <v>0.1882196634189548</v>
      </c>
    </row>
    <row r="7" spans="1:7" x14ac:dyDescent="0.25">
      <c r="A7" s="5">
        <v>2006</v>
      </c>
      <c r="B7" s="3">
        <v>78</v>
      </c>
      <c r="C7" s="3">
        <v>3076</v>
      </c>
      <c r="D7" s="3">
        <v>2873</v>
      </c>
      <c r="E7" s="3">
        <v>2458</v>
      </c>
      <c r="F7" s="4">
        <f t="shared" si="0"/>
        <v>8485</v>
      </c>
      <c r="G7" s="8">
        <f t="shared" si="1"/>
        <v>5.4168219654615379E-2</v>
      </c>
    </row>
    <row r="8" spans="1:7" x14ac:dyDescent="0.25">
      <c r="A8" s="5">
        <v>2007</v>
      </c>
      <c r="B8" s="3">
        <v>80</v>
      </c>
      <c r="C8" s="3">
        <v>3271</v>
      </c>
      <c r="D8" s="3">
        <v>3263</v>
      </c>
      <c r="E8" s="3">
        <v>2466</v>
      </c>
      <c r="F8" s="4">
        <f t="shared" si="0"/>
        <v>9080</v>
      </c>
      <c r="G8" s="8">
        <f t="shared" si="1"/>
        <v>7.0123747790218127E-2</v>
      </c>
    </row>
    <row r="9" spans="1:7" x14ac:dyDescent="0.25">
      <c r="A9" s="5">
        <v>2008</v>
      </c>
      <c r="B9" s="3">
        <v>83</v>
      </c>
      <c r="C9" s="3">
        <v>3050</v>
      </c>
      <c r="D9" s="3">
        <v>3847</v>
      </c>
      <c r="E9" s="3">
        <v>2437</v>
      </c>
      <c r="F9" s="4">
        <f t="shared" si="0"/>
        <v>9417</v>
      </c>
      <c r="G9" s="8">
        <f t="shared" si="1"/>
        <v>3.7114537444933982E-2</v>
      </c>
    </row>
    <row r="10" spans="1:7" x14ac:dyDescent="0.25">
      <c r="A10" s="5">
        <v>2009</v>
      </c>
      <c r="B10" s="3">
        <v>57</v>
      </c>
      <c r="C10" s="3">
        <v>2891</v>
      </c>
      <c r="D10" s="3">
        <v>4410</v>
      </c>
      <c r="E10" s="3">
        <v>3322</v>
      </c>
      <c r="F10" s="4">
        <f t="shared" si="0"/>
        <v>10680</v>
      </c>
      <c r="G10" s="8">
        <f t="shared" si="1"/>
        <v>0.1341191462249125</v>
      </c>
    </row>
    <row r="11" spans="1:7" x14ac:dyDescent="0.25">
      <c r="A11" s="5">
        <v>2010</v>
      </c>
      <c r="B11" s="3">
        <v>81</v>
      </c>
      <c r="C11" s="3">
        <v>2766</v>
      </c>
      <c r="D11" s="3">
        <v>3515</v>
      </c>
      <c r="E11" s="3">
        <v>3212</v>
      </c>
      <c r="F11" s="4">
        <f t="shared" si="0"/>
        <v>9574</v>
      </c>
      <c r="G11" s="8">
        <f t="shared" si="1"/>
        <v>-0.10355805243445693</v>
      </c>
    </row>
    <row r="12" spans="1:7" x14ac:dyDescent="0.25">
      <c r="A12" s="5">
        <v>2011</v>
      </c>
      <c r="B12" s="3">
        <v>35</v>
      </c>
      <c r="C12" s="3">
        <v>2995</v>
      </c>
      <c r="D12" s="3">
        <v>4201</v>
      </c>
      <c r="E12" s="3">
        <v>3152</v>
      </c>
      <c r="F12" s="4">
        <f t="shared" si="0"/>
        <v>10383</v>
      </c>
      <c r="G12" s="8">
        <f t="shared" si="1"/>
        <v>8.4499686651347439E-2</v>
      </c>
    </row>
    <row r="13" spans="1:7" x14ac:dyDescent="0.25">
      <c r="A13" s="5">
        <v>2012</v>
      </c>
      <c r="B13" s="3">
        <v>49</v>
      </c>
      <c r="C13" s="3">
        <v>3756</v>
      </c>
      <c r="D13" s="3">
        <v>3824</v>
      </c>
      <c r="E13" s="3">
        <v>4124</v>
      </c>
      <c r="F13" s="4">
        <f t="shared" si="0"/>
        <v>11753</v>
      </c>
      <c r="G13" s="8">
        <f t="shared" si="1"/>
        <v>0.13194645092940394</v>
      </c>
    </row>
    <row r="14" spans="1:7" x14ac:dyDescent="0.25">
      <c r="A14" s="5">
        <v>2013</v>
      </c>
      <c r="B14" s="3">
        <v>58</v>
      </c>
      <c r="C14" s="3">
        <v>3590</v>
      </c>
      <c r="D14" s="3">
        <v>4761</v>
      </c>
      <c r="E14" s="3">
        <v>5140</v>
      </c>
      <c r="F14" s="4">
        <f t="shared" si="0"/>
        <v>13549</v>
      </c>
      <c r="G14" s="8">
        <f t="shared" si="1"/>
        <v>0.15281204798774772</v>
      </c>
    </row>
    <row r="15" spans="1:7" x14ac:dyDescent="0.25">
      <c r="A15" s="5">
        <v>2014</v>
      </c>
      <c r="B15" s="3">
        <v>52</v>
      </c>
      <c r="C15" s="3">
        <v>3644</v>
      </c>
      <c r="D15" s="3">
        <v>6332</v>
      </c>
      <c r="E15" s="3">
        <v>4507</v>
      </c>
      <c r="F15" s="4">
        <f t="shared" si="0"/>
        <v>14535</v>
      </c>
      <c r="G15" s="8">
        <f t="shared" si="1"/>
        <v>7.2772898368883343E-2</v>
      </c>
    </row>
    <row r="16" spans="1:7" x14ac:dyDescent="0.25">
      <c r="A16" s="5">
        <v>2015</v>
      </c>
      <c r="B16" s="3">
        <v>47</v>
      </c>
      <c r="C16" s="3">
        <v>3406</v>
      </c>
      <c r="D16" s="3">
        <v>6758</v>
      </c>
      <c r="E16" s="3">
        <v>3739</v>
      </c>
      <c r="F16" s="4">
        <f t="shared" si="0"/>
        <v>13950</v>
      </c>
      <c r="G16" s="8">
        <f t="shared" si="1"/>
        <v>-4.0247678018575872E-2</v>
      </c>
    </row>
    <row r="17" spans="1:7" x14ac:dyDescent="0.25">
      <c r="A17" s="5">
        <v>2016</v>
      </c>
      <c r="B17" s="3">
        <v>33</v>
      </c>
      <c r="C17" s="3">
        <v>3231</v>
      </c>
      <c r="D17" s="3">
        <v>7396</v>
      </c>
      <c r="E17" s="3">
        <v>4251</v>
      </c>
      <c r="F17" s="4">
        <f t="shared" si="0"/>
        <v>14911</v>
      </c>
      <c r="G17" s="8">
        <f t="shared" si="1"/>
        <v>6.8888888888888999E-2</v>
      </c>
    </row>
    <row r="18" spans="1:7" x14ac:dyDescent="0.25">
      <c r="A18" s="5">
        <v>2017</v>
      </c>
      <c r="B18" s="3">
        <v>38</v>
      </c>
      <c r="C18" s="3">
        <v>3394</v>
      </c>
      <c r="D18" s="3">
        <v>6709</v>
      </c>
      <c r="E18" s="3">
        <v>3757</v>
      </c>
      <c r="F18" s="4">
        <f t="shared" si="0"/>
        <v>13898</v>
      </c>
      <c r="G18" s="8">
        <f t="shared" si="1"/>
        <v>-6.7936422775132455E-2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8"/>
  <sheetViews>
    <sheetView showGridLines="0" zoomScale="85" zoomScaleNormal="85" workbookViewId="0">
      <selection activeCell="E18" sqref="B18:E18"/>
    </sheetView>
  </sheetViews>
  <sheetFormatPr defaultRowHeight="15" x14ac:dyDescent="0.25"/>
  <cols>
    <col min="1" max="6" width="15.710937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</row>
    <row r="2" spans="1:6" x14ac:dyDescent="0.25">
      <c r="A2" s="5">
        <v>2001</v>
      </c>
      <c r="B2" s="3">
        <v>213</v>
      </c>
      <c r="C2" s="3">
        <v>6474</v>
      </c>
      <c r="D2" s="3">
        <v>6295</v>
      </c>
      <c r="E2" s="3">
        <v>11867</v>
      </c>
      <c r="F2" s="4">
        <f>SUM(B2:E2)</f>
        <v>24849</v>
      </c>
    </row>
    <row r="3" spans="1:6" x14ac:dyDescent="0.25">
      <c r="A3" s="5">
        <v>2002</v>
      </c>
      <c r="B3" s="3">
        <v>195</v>
      </c>
      <c r="C3" s="3">
        <v>7317</v>
      </c>
      <c r="D3" s="3">
        <v>6062</v>
      </c>
      <c r="E3" s="3">
        <v>11354</v>
      </c>
      <c r="F3" s="4">
        <f t="shared" ref="F3:F18" si="0">SUM(B3:E3)</f>
        <v>24928</v>
      </c>
    </row>
    <row r="4" spans="1:6" x14ac:dyDescent="0.25">
      <c r="A4" s="5">
        <v>2003</v>
      </c>
      <c r="B4" s="3">
        <v>189</v>
      </c>
      <c r="C4" s="3">
        <v>8199</v>
      </c>
      <c r="D4" s="3">
        <v>6271</v>
      </c>
      <c r="E4" s="3">
        <v>10387</v>
      </c>
      <c r="F4" s="4">
        <f t="shared" si="0"/>
        <v>25046</v>
      </c>
    </row>
    <row r="5" spans="1:6" x14ac:dyDescent="0.25">
      <c r="A5" s="5">
        <v>2004</v>
      </c>
      <c r="B5" s="3">
        <v>114</v>
      </c>
      <c r="C5" s="3">
        <v>7115</v>
      </c>
      <c r="D5" s="3">
        <v>5362</v>
      </c>
      <c r="E5" s="3">
        <v>9051</v>
      </c>
      <c r="F5" s="4">
        <f t="shared" si="0"/>
        <v>21642</v>
      </c>
    </row>
    <row r="6" spans="1:6" x14ac:dyDescent="0.25">
      <c r="A6" s="5">
        <v>2005</v>
      </c>
      <c r="B6" s="3">
        <v>103</v>
      </c>
      <c r="C6" s="3">
        <v>8294</v>
      </c>
      <c r="D6" s="3">
        <v>6641</v>
      </c>
      <c r="E6" s="3">
        <v>8740</v>
      </c>
      <c r="F6" s="4">
        <f t="shared" si="0"/>
        <v>23778</v>
      </c>
    </row>
    <row r="7" spans="1:6" x14ac:dyDescent="0.25">
      <c r="A7" s="5">
        <v>2006</v>
      </c>
      <c r="B7" s="3">
        <v>87</v>
      </c>
      <c r="C7" s="3">
        <v>8154</v>
      </c>
      <c r="D7" s="3">
        <v>6057</v>
      </c>
      <c r="E7" s="3">
        <v>8073</v>
      </c>
      <c r="F7" s="4">
        <f t="shared" si="0"/>
        <v>22371</v>
      </c>
    </row>
    <row r="8" spans="1:6" x14ac:dyDescent="0.25">
      <c r="A8" s="5">
        <v>2007</v>
      </c>
      <c r="B8" s="3">
        <v>69</v>
      </c>
      <c r="C8" s="3">
        <v>8323</v>
      </c>
      <c r="D8" s="3">
        <v>5894</v>
      </c>
      <c r="E8" s="3">
        <v>6087</v>
      </c>
      <c r="F8" s="4">
        <f t="shared" si="0"/>
        <v>20373</v>
      </c>
    </row>
    <row r="9" spans="1:6" x14ac:dyDescent="0.25">
      <c r="A9" s="5">
        <v>2008</v>
      </c>
      <c r="B9" s="3">
        <v>110</v>
      </c>
      <c r="C9" s="3">
        <v>7751</v>
      </c>
      <c r="D9" s="3">
        <v>6124</v>
      </c>
      <c r="E9" s="3">
        <v>5755</v>
      </c>
      <c r="F9" s="4">
        <f t="shared" si="0"/>
        <v>19740</v>
      </c>
    </row>
    <row r="10" spans="1:6" x14ac:dyDescent="0.25">
      <c r="A10" s="5">
        <v>2009</v>
      </c>
      <c r="B10" s="3">
        <v>86</v>
      </c>
      <c r="C10" s="3">
        <v>7677</v>
      </c>
      <c r="D10" s="3">
        <v>6977</v>
      </c>
      <c r="E10" s="3">
        <v>5929</v>
      </c>
      <c r="F10" s="4">
        <f t="shared" si="0"/>
        <v>20669</v>
      </c>
    </row>
    <row r="11" spans="1:6" x14ac:dyDescent="0.25">
      <c r="A11" s="5">
        <v>2010</v>
      </c>
      <c r="B11" s="3">
        <v>78</v>
      </c>
      <c r="C11" s="3">
        <v>7441</v>
      </c>
      <c r="D11" s="3">
        <v>6255</v>
      </c>
      <c r="E11" s="3">
        <v>5357</v>
      </c>
      <c r="F11" s="4">
        <f t="shared" si="0"/>
        <v>19131</v>
      </c>
    </row>
    <row r="12" spans="1:6" x14ac:dyDescent="0.25">
      <c r="A12" s="5">
        <v>2011</v>
      </c>
      <c r="B12" s="3">
        <v>66</v>
      </c>
      <c r="C12" s="3">
        <v>8956</v>
      </c>
      <c r="D12" s="3">
        <v>6611</v>
      </c>
      <c r="E12" s="3">
        <v>5869</v>
      </c>
      <c r="F12" s="4">
        <f t="shared" si="0"/>
        <v>21502</v>
      </c>
    </row>
    <row r="13" spans="1:6" x14ac:dyDescent="0.25">
      <c r="A13" s="5">
        <v>2012</v>
      </c>
      <c r="B13" s="3">
        <v>65</v>
      </c>
      <c r="C13" s="3">
        <v>8264</v>
      </c>
      <c r="D13" s="3">
        <v>5488</v>
      </c>
      <c r="E13" s="3">
        <v>6455</v>
      </c>
      <c r="F13" s="4">
        <f t="shared" si="0"/>
        <v>20272</v>
      </c>
    </row>
    <row r="14" spans="1:6" x14ac:dyDescent="0.25">
      <c r="A14" s="5">
        <v>2013</v>
      </c>
      <c r="B14" s="3">
        <v>59</v>
      </c>
      <c r="C14" s="3">
        <v>7846</v>
      </c>
      <c r="D14" s="3">
        <v>6011</v>
      </c>
      <c r="E14" s="3">
        <v>7541</v>
      </c>
      <c r="F14" s="4">
        <f t="shared" si="0"/>
        <v>21457</v>
      </c>
    </row>
    <row r="15" spans="1:6" x14ac:dyDescent="0.25">
      <c r="A15" s="5">
        <v>2014</v>
      </c>
      <c r="B15" s="3">
        <v>69</v>
      </c>
      <c r="C15" s="3">
        <v>7713</v>
      </c>
      <c r="D15" s="3">
        <v>8616</v>
      </c>
      <c r="E15" s="3">
        <v>7732</v>
      </c>
      <c r="F15" s="4">
        <f t="shared" si="0"/>
        <v>24130</v>
      </c>
    </row>
    <row r="16" spans="1:6" x14ac:dyDescent="0.25">
      <c r="A16" s="5">
        <v>2015</v>
      </c>
      <c r="B16" s="3">
        <v>42</v>
      </c>
      <c r="C16" s="3">
        <v>6840</v>
      </c>
      <c r="D16" s="3">
        <v>8631</v>
      </c>
      <c r="E16" s="3">
        <v>6265</v>
      </c>
      <c r="F16" s="4">
        <f t="shared" si="0"/>
        <v>21778</v>
      </c>
    </row>
    <row r="17" spans="1:6" x14ac:dyDescent="0.25">
      <c r="A17" s="5">
        <v>2016</v>
      </c>
      <c r="B17" s="3">
        <v>38</v>
      </c>
      <c r="C17" s="3">
        <v>7547</v>
      </c>
      <c r="D17" s="3">
        <v>9034</v>
      </c>
      <c r="E17" s="3">
        <v>7380</v>
      </c>
      <c r="F17" s="4">
        <f t="shared" si="0"/>
        <v>23999</v>
      </c>
    </row>
    <row r="18" spans="1:6" x14ac:dyDescent="0.25">
      <c r="A18" s="5">
        <v>2017</v>
      </c>
      <c r="B18" s="3">
        <v>36</v>
      </c>
      <c r="C18" s="3">
        <v>7487</v>
      </c>
      <c r="D18" s="3">
        <v>8711</v>
      </c>
      <c r="E18" s="3">
        <v>7132</v>
      </c>
      <c r="F18" s="4">
        <f t="shared" si="0"/>
        <v>23366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E18" sqref="B18:E18"/>
    </sheetView>
  </sheetViews>
  <sheetFormatPr defaultColWidth="10.42578125" defaultRowHeight="15" x14ac:dyDescent="0.25"/>
  <cols>
    <col min="1" max="6" width="15.7109375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20</v>
      </c>
      <c r="C2" s="3">
        <v>1868</v>
      </c>
      <c r="D2" s="3">
        <v>1190</v>
      </c>
      <c r="E2" s="3">
        <v>2693</v>
      </c>
      <c r="F2" s="4">
        <f>SUM(B2:E2)</f>
        <v>5771</v>
      </c>
      <c r="G2" s="7"/>
    </row>
    <row r="3" spans="1:7" x14ac:dyDescent="0.25">
      <c r="A3" s="5">
        <v>2002</v>
      </c>
      <c r="B3" s="3">
        <v>11</v>
      </c>
      <c r="C3" s="3">
        <v>2022</v>
      </c>
      <c r="D3" s="3">
        <v>1150</v>
      </c>
      <c r="E3" s="3">
        <v>2208</v>
      </c>
      <c r="F3" s="4">
        <f t="shared" ref="F3:F18" si="0">SUM(B3:E3)</f>
        <v>5391</v>
      </c>
      <c r="G3" s="8">
        <f>F3/F2-1</f>
        <v>-6.5846473748050638E-2</v>
      </c>
    </row>
    <row r="4" spans="1:7" x14ac:dyDescent="0.25">
      <c r="A4" s="5">
        <v>2003</v>
      </c>
      <c r="B4" s="3">
        <v>13</v>
      </c>
      <c r="C4" s="3">
        <v>2210</v>
      </c>
      <c r="D4" s="3">
        <v>1255</v>
      </c>
      <c r="E4" s="3">
        <v>1645</v>
      </c>
      <c r="F4" s="4">
        <f t="shared" si="0"/>
        <v>5123</v>
      </c>
      <c r="G4" s="8">
        <f t="shared" ref="G4:G18" si="1">F4/F3-1</f>
        <v>-4.9712483769245086E-2</v>
      </c>
    </row>
    <row r="5" spans="1:7" x14ac:dyDescent="0.25">
      <c r="A5" s="5">
        <v>2004</v>
      </c>
      <c r="B5" s="3">
        <v>7</v>
      </c>
      <c r="C5" s="3">
        <v>2003</v>
      </c>
      <c r="D5" s="3">
        <v>1280</v>
      </c>
      <c r="E5" s="3">
        <v>1724</v>
      </c>
      <c r="F5" s="4">
        <f t="shared" si="0"/>
        <v>5014</v>
      </c>
      <c r="G5" s="8">
        <f t="shared" si="1"/>
        <v>-2.1276595744680882E-2</v>
      </c>
    </row>
    <row r="6" spans="1:7" x14ac:dyDescent="0.25">
      <c r="A6" s="5">
        <v>2005</v>
      </c>
      <c r="B6" s="3">
        <v>3</v>
      </c>
      <c r="C6" s="3">
        <v>1698</v>
      </c>
      <c r="D6" s="3">
        <v>1303</v>
      </c>
      <c r="E6" s="3">
        <v>2602</v>
      </c>
      <c r="F6" s="4">
        <f t="shared" si="0"/>
        <v>5606</v>
      </c>
      <c r="G6" s="8">
        <f t="shared" si="1"/>
        <v>0.11806940566414048</v>
      </c>
    </row>
    <row r="7" spans="1:7" x14ac:dyDescent="0.25">
      <c r="A7" s="5">
        <v>2006</v>
      </c>
      <c r="B7" s="3">
        <v>7</v>
      </c>
      <c r="C7" s="3">
        <v>1667</v>
      </c>
      <c r="D7" s="3">
        <v>1140</v>
      </c>
      <c r="E7" s="3">
        <v>2186</v>
      </c>
      <c r="F7" s="4">
        <f t="shared" si="0"/>
        <v>5000</v>
      </c>
      <c r="G7" s="8">
        <f t="shared" si="1"/>
        <v>-0.10809846592936145</v>
      </c>
    </row>
    <row r="8" spans="1:7" x14ac:dyDescent="0.25">
      <c r="A8" s="5">
        <v>2007</v>
      </c>
      <c r="B8" s="3">
        <v>2</v>
      </c>
      <c r="C8" s="3">
        <v>1628</v>
      </c>
      <c r="D8" s="3">
        <v>1038</v>
      </c>
      <c r="E8" s="3">
        <v>1756</v>
      </c>
      <c r="F8" s="4">
        <f t="shared" si="0"/>
        <v>4424</v>
      </c>
      <c r="G8" s="8">
        <f t="shared" si="1"/>
        <v>-0.11519999999999997</v>
      </c>
    </row>
    <row r="9" spans="1:7" x14ac:dyDescent="0.25">
      <c r="A9" s="5">
        <v>2008</v>
      </c>
      <c r="B9" s="3">
        <v>4</v>
      </c>
      <c r="C9" s="3">
        <v>1940</v>
      </c>
      <c r="D9" s="3">
        <v>1246</v>
      </c>
      <c r="E9" s="3">
        <v>1632</v>
      </c>
      <c r="F9" s="4">
        <f t="shared" si="0"/>
        <v>4822</v>
      </c>
      <c r="G9" s="8">
        <f t="shared" si="1"/>
        <v>8.9963833634719714E-2</v>
      </c>
    </row>
    <row r="10" spans="1:7" x14ac:dyDescent="0.25">
      <c r="A10" s="5">
        <v>2009</v>
      </c>
      <c r="B10" s="3">
        <v>7</v>
      </c>
      <c r="C10" s="3">
        <v>1976</v>
      </c>
      <c r="D10" s="3">
        <v>1495</v>
      </c>
      <c r="E10" s="3">
        <v>1821</v>
      </c>
      <c r="F10" s="4">
        <f t="shared" si="0"/>
        <v>5299</v>
      </c>
      <c r="G10" s="8">
        <f t="shared" si="1"/>
        <v>9.8921609290750778E-2</v>
      </c>
    </row>
    <row r="11" spans="1:7" x14ac:dyDescent="0.25">
      <c r="A11" s="5">
        <v>2010</v>
      </c>
      <c r="B11" s="3">
        <v>3</v>
      </c>
      <c r="C11" s="3">
        <v>1731</v>
      </c>
      <c r="D11" s="3">
        <v>1322</v>
      </c>
      <c r="E11" s="3">
        <v>1772</v>
      </c>
      <c r="F11" s="4">
        <f t="shared" si="0"/>
        <v>4828</v>
      </c>
      <c r="G11" s="8">
        <f t="shared" si="1"/>
        <v>-8.8884695225514232E-2</v>
      </c>
    </row>
    <row r="12" spans="1:7" x14ac:dyDescent="0.25">
      <c r="A12" s="5">
        <v>2011</v>
      </c>
      <c r="B12" s="3">
        <v>3</v>
      </c>
      <c r="C12" s="3">
        <v>1919</v>
      </c>
      <c r="D12" s="3">
        <v>1353</v>
      </c>
      <c r="E12" s="3">
        <v>1665</v>
      </c>
      <c r="F12" s="4">
        <f t="shared" si="0"/>
        <v>4940</v>
      </c>
      <c r="G12" s="8">
        <f t="shared" si="1"/>
        <v>2.3198011599005808E-2</v>
      </c>
    </row>
    <row r="13" spans="1:7" x14ac:dyDescent="0.25">
      <c r="A13" s="5">
        <v>2012</v>
      </c>
      <c r="B13" s="3">
        <v>4</v>
      </c>
      <c r="C13" s="3">
        <v>1758</v>
      </c>
      <c r="D13" s="3">
        <v>1059</v>
      </c>
      <c r="E13" s="3">
        <v>1435</v>
      </c>
      <c r="F13" s="4">
        <f t="shared" si="0"/>
        <v>4256</v>
      </c>
      <c r="G13" s="8">
        <f t="shared" si="1"/>
        <v>-0.13846153846153841</v>
      </c>
    </row>
    <row r="14" spans="1:7" x14ac:dyDescent="0.25">
      <c r="A14" s="5">
        <v>2013</v>
      </c>
      <c r="B14" s="3">
        <v>4</v>
      </c>
      <c r="C14" s="3">
        <v>1753</v>
      </c>
      <c r="D14" s="3">
        <v>1189</v>
      </c>
      <c r="E14" s="3">
        <v>1614</v>
      </c>
      <c r="F14" s="4">
        <f t="shared" si="0"/>
        <v>4560</v>
      </c>
      <c r="G14" s="8">
        <f t="shared" si="1"/>
        <v>7.1428571428571397E-2</v>
      </c>
    </row>
    <row r="15" spans="1:7" x14ac:dyDescent="0.25">
      <c r="A15" s="5">
        <v>2014</v>
      </c>
      <c r="B15" s="3">
        <v>4</v>
      </c>
      <c r="C15" s="3">
        <v>1723</v>
      </c>
      <c r="D15" s="3">
        <v>1132</v>
      </c>
      <c r="E15" s="3">
        <v>1497</v>
      </c>
      <c r="F15" s="4">
        <f t="shared" si="0"/>
        <v>4356</v>
      </c>
      <c r="G15" s="8">
        <f t="shared" si="1"/>
        <v>-4.4736842105263186E-2</v>
      </c>
    </row>
    <row r="16" spans="1:7" x14ac:dyDescent="0.25">
      <c r="A16" s="5">
        <v>2015</v>
      </c>
      <c r="B16" s="3">
        <v>5</v>
      </c>
      <c r="C16" s="3">
        <v>1426</v>
      </c>
      <c r="D16" s="3">
        <v>951</v>
      </c>
      <c r="E16" s="3">
        <v>930</v>
      </c>
      <c r="F16" s="4">
        <f t="shared" si="0"/>
        <v>3312</v>
      </c>
      <c r="G16" s="8">
        <f t="shared" si="1"/>
        <v>-0.23966942148760328</v>
      </c>
    </row>
    <row r="17" spans="1:7" x14ac:dyDescent="0.25">
      <c r="A17" s="5">
        <v>2016</v>
      </c>
      <c r="B17" s="3">
        <v>4</v>
      </c>
      <c r="C17" s="3">
        <v>1314</v>
      </c>
      <c r="D17" s="3">
        <v>923</v>
      </c>
      <c r="E17" s="3">
        <v>791</v>
      </c>
      <c r="F17" s="4">
        <f t="shared" si="0"/>
        <v>3032</v>
      </c>
      <c r="G17" s="8">
        <f t="shared" si="1"/>
        <v>-8.454106280193241E-2</v>
      </c>
    </row>
    <row r="18" spans="1:7" x14ac:dyDescent="0.25">
      <c r="A18" s="5">
        <v>2017</v>
      </c>
      <c r="B18" s="3">
        <v>3</v>
      </c>
      <c r="C18" s="3">
        <v>1232</v>
      </c>
      <c r="D18" s="3">
        <v>796</v>
      </c>
      <c r="E18" s="3">
        <v>754</v>
      </c>
      <c r="F18" s="4">
        <f t="shared" si="0"/>
        <v>2785</v>
      </c>
      <c r="G18" s="8">
        <f t="shared" si="1"/>
        <v>-8.1464379947229548E-2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B18" sqref="B18:E18"/>
    </sheetView>
  </sheetViews>
  <sheetFormatPr defaultRowHeight="15" x14ac:dyDescent="0.25"/>
  <cols>
    <col min="1" max="6" width="15.7109375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264</v>
      </c>
      <c r="C2" s="3">
        <v>6740</v>
      </c>
      <c r="D2" s="3">
        <v>5481</v>
      </c>
      <c r="E2" s="3">
        <v>7947</v>
      </c>
      <c r="F2" s="4">
        <f>SUM(B2:E2)</f>
        <v>20432</v>
      </c>
      <c r="G2" s="7"/>
    </row>
    <row r="3" spans="1:7" x14ac:dyDescent="0.25">
      <c r="A3" s="5">
        <v>2002</v>
      </c>
      <c r="B3" s="3">
        <v>253</v>
      </c>
      <c r="C3" s="3">
        <v>6644</v>
      </c>
      <c r="D3" s="3">
        <v>5062</v>
      </c>
      <c r="E3" s="3">
        <v>6900</v>
      </c>
      <c r="F3" s="4">
        <f t="shared" ref="F3:F18" si="0">SUM(B3:E3)</f>
        <v>18859</v>
      </c>
      <c r="G3" s="8">
        <f>F3/F2-1</f>
        <v>-7.6987079091620947E-2</v>
      </c>
    </row>
    <row r="4" spans="1:7" x14ac:dyDescent="0.25">
      <c r="A4" s="5">
        <v>2003</v>
      </c>
      <c r="B4" s="3">
        <v>255</v>
      </c>
      <c r="C4" s="3">
        <v>7618</v>
      </c>
      <c r="D4" s="3">
        <v>5665</v>
      </c>
      <c r="E4" s="3">
        <v>6613</v>
      </c>
      <c r="F4" s="4">
        <f t="shared" si="0"/>
        <v>20151</v>
      </c>
      <c r="G4" s="8">
        <f t="shared" ref="G4:G18" si="1">F4/F3-1</f>
        <v>6.8508404475316809E-2</v>
      </c>
    </row>
    <row r="5" spans="1:7" x14ac:dyDescent="0.25">
      <c r="A5" s="5">
        <v>2004</v>
      </c>
      <c r="B5" s="3">
        <v>208</v>
      </c>
      <c r="C5" s="3">
        <v>7701</v>
      </c>
      <c r="D5" s="3">
        <v>5606</v>
      </c>
      <c r="E5" s="3">
        <v>6051</v>
      </c>
      <c r="F5" s="4">
        <f t="shared" si="0"/>
        <v>19566</v>
      </c>
      <c r="G5" s="8">
        <f t="shared" si="1"/>
        <v>-2.9030817329164793E-2</v>
      </c>
    </row>
    <row r="6" spans="1:7" x14ac:dyDescent="0.25">
      <c r="A6" s="5">
        <v>2005</v>
      </c>
      <c r="B6" s="3">
        <v>147</v>
      </c>
      <c r="C6" s="3">
        <v>7699</v>
      </c>
      <c r="D6" s="3">
        <v>6396</v>
      </c>
      <c r="E6" s="3">
        <v>6592</v>
      </c>
      <c r="F6" s="4">
        <f t="shared" si="0"/>
        <v>20834</v>
      </c>
      <c r="G6" s="8">
        <f t="shared" si="1"/>
        <v>6.4806296637023308E-2</v>
      </c>
    </row>
    <row r="7" spans="1:7" x14ac:dyDescent="0.25">
      <c r="A7" s="5">
        <v>2006</v>
      </c>
      <c r="B7" s="3">
        <v>106</v>
      </c>
      <c r="C7" s="3">
        <v>7348</v>
      </c>
      <c r="D7" s="3">
        <v>6329</v>
      </c>
      <c r="E7" s="3">
        <v>5761</v>
      </c>
      <c r="F7" s="4">
        <f t="shared" si="0"/>
        <v>19544</v>
      </c>
      <c r="G7" s="8">
        <f t="shared" si="1"/>
        <v>-6.191801862340407E-2</v>
      </c>
    </row>
    <row r="8" spans="1:7" x14ac:dyDescent="0.25">
      <c r="A8" s="5">
        <v>2007</v>
      </c>
      <c r="B8" s="3">
        <v>86</v>
      </c>
      <c r="C8" s="3">
        <v>8031</v>
      </c>
      <c r="D8" s="3">
        <v>5996</v>
      </c>
      <c r="E8" s="3">
        <v>5147</v>
      </c>
      <c r="F8" s="4">
        <f t="shared" si="0"/>
        <v>19260</v>
      </c>
      <c r="G8" s="8">
        <f t="shared" si="1"/>
        <v>-1.4531313958248027E-2</v>
      </c>
    </row>
    <row r="9" spans="1:7" x14ac:dyDescent="0.25">
      <c r="A9" s="5">
        <v>2008</v>
      </c>
      <c r="B9" s="3">
        <v>70</v>
      </c>
      <c r="C9" s="3">
        <v>8132</v>
      </c>
      <c r="D9" s="3">
        <v>6890</v>
      </c>
      <c r="E9" s="3">
        <v>4998</v>
      </c>
      <c r="F9" s="4">
        <f t="shared" si="0"/>
        <v>20090</v>
      </c>
      <c r="G9" s="8">
        <f t="shared" si="1"/>
        <v>4.3094496365524426E-2</v>
      </c>
    </row>
    <row r="10" spans="1:7" x14ac:dyDescent="0.25">
      <c r="A10" s="5">
        <v>2009</v>
      </c>
      <c r="B10" s="3">
        <v>86</v>
      </c>
      <c r="C10" s="3">
        <v>7515</v>
      </c>
      <c r="D10" s="3">
        <v>7889</v>
      </c>
      <c r="E10" s="3">
        <v>5304</v>
      </c>
      <c r="F10" s="4">
        <f t="shared" si="0"/>
        <v>20794</v>
      </c>
      <c r="G10" s="8">
        <f t="shared" si="1"/>
        <v>3.5042309606769573E-2</v>
      </c>
    </row>
    <row r="11" spans="1:7" x14ac:dyDescent="0.25">
      <c r="A11" s="5">
        <v>2010</v>
      </c>
      <c r="B11" s="3">
        <v>68</v>
      </c>
      <c r="C11" s="3">
        <v>7061</v>
      </c>
      <c r="D11" s="3">
        <v>6622</v>
      </c>
      <c r="E11" s="3">
        <v>5493</v>
      </c>
      <c r="F11" s="4">
        <f t="shared" si="0"/>
        <v>19244</v>
      </c>
      <c r="G11" s="8">
        <f t="shared" si="1"/>
        <v>-7.4540732903722207E-2</v>
      </c>
    </row>
    <row r="12" spans="1:7" x14ac:dyDescent="0.25">
      <c r="A12" s="5">
        <v>2011</v>
      </c>
      <c r="B12" s="3">
        <v>86</v>
      </c>
      <c r="C12" s="3">
        <v>7300</v>
      </c>
      <c r="D12" s="3">
        <v>6198</v>
      </c>
      <c r="E12" s="3">
        <v>5996</v>
      </c>
      <c r="F12" s="4">
        <f t="shared" si="0"/>
        <v>19580</v>
      </c>
      <c r="G12" s="8">
        <f t="shared" si="1"/>
        <v>1.7459987528580356E-2</v>
      </c>
    </row>
    <row r="13" spans="1:7" x14ac:dyDescent="0.25">
      <c r="A13" s="5">
        <v>2012</v>
      </c>
      <c r="B13" s="3">
        <v>80</v>
      </c>
      <c r="C13" s="3">
        <v>8706</v>
      </c>
      <c r="D13" s="3">
        <v>5458</v>
      </c>
      <c r="E13" s="3">
        <v>5567</v>
      </c>
      <c r="F13" s="4">
        <f t="shared" si="0"/>
        <v>19811</v>
      </c>
      <c r="G13" s="8">
        <f t="shared" si="1"/>
        <v>1.179775280898876E-2</v>
      </c>
    </row>
    <row r="14" spans="1:7" x14ac:dyDescent="0.25">
      <c r="A14" s="5">
        <v>2013</v>
      </c>
      <c r="B14" s="3">
        <v>76</v>
      </c>
      <c r="C14" s="3">
        <v>8962</v>
      </c>
      <c r="D14" s="3">
        <v>5769</v>
      </c>
      <c r="E14" s="3">
        <v>6613</v>
      </c>
      <c r="F14" s="4">
        <f t="shared" si="0"/>
        <v>21420</v>
      </c>
      <c r="G14" s="8">
        <f t="shared" si="1"/>
        <v>8.1217505426278258E-2</v>
      </c>
    </row>
    <row r="15" spans="1:7" x14ac:dyDescent="0.25">
      <c r="A15" s="5">
        <v>2014</v>
      </c>
      <c r="B15" s="3">
        <v>67</v>
      </c>
      <c r="C15" s="3">
        <v>6562</v>
      </c>
      <c r="D15" s="3">
        <v>7521</v>
      </c>
      <c r="E15" s="3">
        <v>6406</v>
      </c>
      <c r="F15" s="4">
        <f t="shared" si="0"/>
        <v>20556</v>
      </c>
      <c r="G15" s="8">
        <f t="shared" si="1"/>
        <v>-4.033613445378148E-2</v>
      </c>
    </row>
    <row r="16" spans="1:7" x14ac:dyDescent="0.25">
      <c r="A16" s="5">
        <v>2015</v>
      </c>
      <c r="B16" s="3">
        <v>49</v>
      </c>
      <c r="C16" s="3">
        <v>7140</v>
      </c>
      <c r="D16" s="3">
        <v>8118</v>
      </c>
      <c r="E16" s="3">
        <v>4895</v>
      </c>
      <c r="F16" s="4">
        <f t="shared" si="0"/>
        <v>20202</v>
      </c>
      <c r="G16" s="8">
        <f t="shared" si="1"/>
        <v>-1.722124927028601E-2</v>
      </c>
    </row>
    <row r="17" spans="1:7" x14ac:dyDescent="0.25">
      <c r="A17" s="5">
        <v>2016</v>
      </c>
      <c r="B17" s="3">
        <v>56</v>
      </c>
      <c r="C17" s="3">
        <v>6536</v>
      </c>
      <c r="D17" s="3">
        <v>7518</v>
      </c>
      <c r="E17" s="3">
        <v>5084</v>
      </c>
      <c r="F17" s="4">
        <f t="shared" si="0"/>
        <v>19194</v>
      </c>
      <c r="G17" s="8">
        <f t="shared" si="1"/>
        <v>-4.9896049896049899E-2</v>
      </c>
    </row>
    <row r="18" spans="1:7" x14ac:dyDescent="0.25">
      <c r="A18" s="5">
        <v>2017</v>
      </c>
      <c r="B18" s="3">
        <v>52</v>
      </c>
      <c r="C18" s="3">
        <v>6621</v>
      </c>
      <c r="D18" s="3">
        <v>6960</v>
      </c>
      <c r="E18" s="3">
        <v>4194</v>
      </c>
      <c r="F18" s="4">
        <f t="shared" si="0"/>
        <v>17827</v>
      </c>
      <c r="G18" s="8">
        <f t="shared" si="1"/>
        <v>-7.122017297072003E-2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showGridLines="0" zoomScale="85" zoomScaleNormal="85" workbookViewId="0">
      <selection activeCell="B18" sqref="B18:E18"/>
    </sheetView>
  </sheetViews>
  <sheetFormatPr defaultRowHeight="15" x14ac:dyDescent="0.25"/>
  <cols>
    <col min="1" max="6" width="15.7109375" customWidth="1"/>
    <col min="7" max="7" width="10.5703125" bestFit="1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6" t="s">
        <v>8</v>
      </c>
    </row>
    <row r="2" spans="1:7" x14ac:dyDescent="0.25">
      <c r="A2" s="5">
        <v>2001</v>
      </c>
      <c r="B2" s="3">
        <v>184</v>
      </c>
      <c r="C2" s="3">
        <v>2626</v>
      </c>
      <c r="D2" s="3">
        <v>1690</v>
      </c>
      <c r="E2" s="3">
        <v>2226</v>
      </c>
      <c r="F2" s="4">
        <f>SUM(B2:E2)</f>
        <v>6726</v>
      </c>
      <c r="G2" s="7"/>
    </row>
    <row r="3" spans="1:7" x14ac:dyDescent="0.25">
      <c r="A3" s="5">
        <v>2002</v>
      </c>
      <c r="B3" s="3">
        <v>180</v>
      </c>
      <c r="C3" s="3">
        <v>2666</v>
      </c>
      <c r="D3" s="3">
        <v>1613</v>
      </c>
      <c r="E3" s="3">
        <v>2428</v>
      </c>
      <c r="F3" s="4">
        <f t="shared" ref="F3:F18" si="0">SUM(B3:E3)</f>
        <v>6887</v>
      </c>
      <c r="G3" s="8">
        <f>F3/F2-1</f>
        <v>2.3936961046684413E-2</v>
      </c>
    </row>
    <row r="4" spans="1:7" x14ac:dyDescent="0.25">
      <c r="A4" s="5">
        <v>2003</v>
      </c>
      <c r="B4" s="3">
        <v>144</v>
      </c>
      <c r="C4" s="3">
        <v>3185</v>
      </c>
      <c r="D4" s="3">
        <v>1920</v>
      </c>
      <c r="E4" s="3">
        <v>2372</v>
      </c>
      <c r="F4" s="4">
        <f t="shared" si="0"/>
        <v>7621</v>
      </c>
      <c r="G4" s="8">
        <f t="shared" ref="G4:G18" si="1">F4/F3-1</f>
        <v>0.1065776099898359</v>
      </c>
    </row>
    <row r="5" spans="1:7" x14ac:dyDescent="0.25">
      <c r="A5" s="5">
        <v>2004</v>
      </c>
      <c r="B5" s="3">
        <v>108</v>
      </c>
      <c r="C5" s="3">
        <v>3468</v>
      </c>
      <c r="D5" s="3">
        <v>1651</v>
      </c>
      <c r="E5" s="3">
        <v>2161</v>
      </c>
      <c r="F5" s="4">
        <f t="shared" si="0"/>
        <v>7388</v>
      </c>
      <c r="G5" s="8">
        <f t="shared" si="1"/>
        <v>-3.0573415562262118E-2</v>
      </c>
    </row>
    <row r="6" spans="1:7" x14ac:dyDescent="0.25">
      <c r="A6" s="5">
        <v>2005</v>
      </c>
      <c r="B6" s="3">
        <v>89</v>
      </c>
      <c r="C6" s="3">
        <v>2959</v>
      </c>
      <c r="D6" s="3">
        <v>1546</v>
      </c>
      <c r="E6" s="3">
        <v>1675</v>
      </c>
      <c r="F6" s="4">
        <f t="shared" si="0"/>
        <v>6269</v>
      </c>
      <c r="G6" s="8">
        <f t="shared" si="1"/>
        <v>-0.15146182999458579</v>
      </c>
    </row>
    <row r="7" spans="1:7" x14ac:dyDescent="0.25">
      <c r="A7" s="5">
        <v>2006</v>
      </c>
      <c r="B7" s="3">
        <v>84</v>
      </c>
      <c r="C7" s="3">
        <v>3008</v>
      </c>
      <c r="D7" s="3">
        <v>1562</v>
      </c>
      <c r="E7" s="3">
        <v>1822</v>
      </c>
      <c r="F7" s="4">
        <f t="shared" si="0"/>
        <v>6476</v>
      </c>
      <c r="G7" s="8">
        <f t="shared" si="1"/>
        <v>3.3019620354123536E-2</v>
      </c>
    </row>
    <row r="8" spans="1:7" x14ac:dyDescent="0.25">
      <c r="A8" s="5">
        <v>2007</v>
      </c>
      <c r="B8" s="3">
        <v>80</v>
      </c>
      <c r="C8" s="3">
        <v>2855</v>
      </c>
      <c r="D8" s="3">
        <v>1588</v>
      </c>
      <c r="E8" s="3">
        <v>1557</v>
      </c>
      <c r="F8" s="4">
        <f t="shared" si="0"/>
        <v>6080</v>
      </c>
      <c r="G8" s="8">
        <f t="shared" si="1"/>
        <v>-6.114885731933295E-2</v>
      </c>
    </row>
    <row r="9" spans="1:7" x14ac:dyDescent="0.25">
      <c r="A9" s="5">
        <v>2008</v>
      </c>
      <c r="B9" s="3">
        <v>84</v>
      </c>
      <c r="C9" s="3">
        <v>2629</v>
      </c>
      <c r="D9" s="3">
        <v>1712</v>
      </c>
      <c r="E9" s="3">
        <v>1428</v>
      </c>
      <c r="F9" s="4">
        <f t="shared" si="0"/>
        <v>5853</v>
      </c>
      <c r="G9" s="8">
        <f t="shared" si="1"/>
        <v>-3.7335526315789513E-2</v>
      </c>
    </row>
    <row r="10" spans="1:7" x14ac:dyDescent="0.25">
      <c r="A10" s="5">
        <v>2009</v>
      </c>
      <c r="B10" s="3">
        <v>68</v>
      </c>
      <c r="C10" s="3">
        <v>2849</v>
      </c>
      <c r="D10" s="3">
        <v>1847</v>
      </c>
      <c r="E10" s="3">
        <v>1719</v>
      </c>
      <c r="F10" s="4">
        <f t="shared" si="0"/>
        <v>6483</v>
      </c>
      <c r="G10" s="8">
        <f t="shared" si="1"/>
        <v>0.10763710917478209</v>
      </c>
    </row>
    <row r="11" spans="1:7" x14ac:dyDescent="0.25">
      <c r="A11" s="5">
        <v>2010</v>
      </c>
      <c r="B11" s="3">
        <v>33</v>
      </c>
      <c r="C11" s="3">
        <v>3107</v>
      </c>
      <c r="D11" s="3">
        <v>1927</v>
      </c>
      <c r="E11" s="3">
        <v>1622</v>
      </c>
      <c r="F11" s="4">
        <f t="shared" si="0"/>
        <v>6689</v>
      </c>
      <c r="G11" s="8">
        <f t="shared" si="1"/>
        <v>3.1775412617615295E-2</v>
      </c>
    </row>
    <row r="12" spans="1:7" x14ac:dyDescent="0.25">
      <c r="A12" s="5">
        <v>2011</v>
      </c>
      <c r="B12" s="3">
        <v>47</v>
      </c>
      <c r="C12" s="3">
        <v>3133</v>
      </c>
      <c r="D12" s="3">
        <v>2212</v>
      </c>
      <c r="E12" s="3">
        <v>2035</v>
      </c>
      <c r="F12" s="4">
        <f t="shared" si="0"/>
        <v>7427</v>
      </c>
      <c r="G12" s="8">
        <f t="shared" si="1"/>
        <v>0.11033039318283744</v>
      </c>
    </row>
    <row r="13" spans="1:7" x14ac:dyDescent="0.25">
      <c r="A13" s="5">
        <v>2012</v>
      </c>
      <c r="B13" s="3">
        <v>60</v>
      </c>
      <c r="C13" s="3">
        <v>3108</v>
      </c>
      <c r="D13" s="3">
        <v>2693</v>
      </c>
      <c r="E13" s="3">
        <v>2636</v>
      </c>
      <c r="F13" s="4">
        <f t="shared" si="0"/>
        <v>8497</v>
      </c>
      <c r="G13" s="8">
        <f t="shared" si="1"/>
        <v>0.1440689376598896</v>
      </c>
    </row>
    <row r="14" spans="1:7" x14ac:dyDescent="0.25">
      <c r="A14" s="5">
        <v>2013</v>
      </c>
      <c r="B14" s="3">
        <v>53</v>
      </c>
      <c r="C14" s="3">
        <v>3813</v>
      </c>
      <c r="D14" s="3">
        <v>2522</v>
      </c>
      <c r="E14" s="3">
        <v>3169</v>
      </c>
      <c r="F14" s="4">
        <f t="shared" si="0"/>
        <v>9557</v>
      </c>
      <c r="G14" s="8">
        <f t="shared" si="1"/>
        <v>0.1247499117335531</v>
      </c>
    </row>
    <row r="15" spans="1:7" x14ac:dyDescent="0.25">
      <c r="A15" s="5">
        <v>2014</v>
      </c>
      <c r="B15" s="3">
        <v>43</v>
      </c>
      <c r="C15" s="3">
        <v>3390</v>
      </c>
      <c r="D15" s="3">
        <v>3563</v>
      </c>
      <c r="E15" s="3">
        <v>3716</v>
      </c>
      <c r="F15" s="4">
        <f t="shared" si="0"/>
        <v>10712</v>
      </c>
      <c r="G15" s="8">
        <f t="shared" si="1"/>
        <v>0.12085382442188974</v>
      </c>
    </row>
    <row r="16" spans="1:7" x14ac:dyDescent="0.25">
      <c r="A16" s="5">
        <v>2015</v>
      </c>
      <c r="B16" s="3">
        <v>46</v>
      </c>
      <c r="C16" s="3">
        <v>3324</v>
      </c>
      <c r="D16" s="3">
        <v>3774</v>
      </c>
      <c r="E16" s="3">
        <v>3275</v>
      </c>
      <c r="F16" s="4">
        <f t="shared" si="0"/>
        <v>10419</v>
      </c>
      <c r="G16" s="8">
        <f t="shared" si="1"/>
        <v>-2.7352501867064949E-2</v>
      </c>
    </row>
    <row r="17" spans="1:7" x14ac:dyDescent="0.25">
      <c r="A17" s="5">
        <v>2016</v>
      </c>
      <c r="B17" s="3">
        <v>28</v>
      </c>
      <c r="C17" s="3">
        <v>3724</v>
      </c>
      <c r="D17" s="3">
        <v>4360</v>
      </c>
      <c r="E17" s="3">
        <v>3528</v>
      </c>
      <c r="F17" s="4">
        <f t="shared" si="0"/>
        <v>11640</v>
      </c>
      <c r="G17" s="8">
        <f t="shared" si="1"/>
        <v>0.11718974949611294</v>
      </c>
    </row>
    <row r="18" spans="1:7" x14ac:dyDescent="0.25">
      <c r="A18" s="5">
        <v>2017</v>
      </c>
      <c r="B18" s="3">
        <v>45</v>
      </c>
      <c r="C18" s="3">
        <v>3413</v>
      </c>
      <c r="D18" s="3">
        <v>3692</v>
      </c>
      <c r="E18" s="3">
        <v>3136</v>
      </c>
      <c r="F18" s="4">
        <f t="shared" si="0"/>
        <v>10286</v>
      </c>
      <c r="G18" s="8">
        <f t="shared" si="1"/>
        <v>-0.11632302405498285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Tabela 2017x2016</vt:lpstr>
      <vt:lpstr>Tabela 2017</vt:lpstr>
      <vt:lpstr>Fonte dos dados</vt:lpstr>
      <vt:lpstr>Ribeirão Pires</vt:lpstr>
      <vt:lpstr>Diadema</vt:lpstr>
      <vt:lpstr>Santo André</vt:lpstr>
      <vt:lpstr>SCS</vt:lpstr>
      <vt:lpstr>SBC</vt:lpstr>
      <vt:lpstr>Maua</vt:lpstr>
      <vt:lpstr>Rio Grande da Serra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Sacucci</dc:creator>
  <cp:lastModifiedBy>Daniel Sacucci</cp:lastModifiedBy>
  <dcterms:created xsi:type="dcterms:W3CDTF">2018-02-03T21:29:46Z</dcterms:created>
  <dcterms:modified xsi:type="dcterms:W3CDTF">2018-03-23T03:06:09Z</dcterms:modified>
</cp:coreProperties>
</file>