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5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6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DOCUMENTOS_DANIEL SACUCCI\1 - PARTICULAR_ATUAL\4 - SITE\3 - Seguros\Arquivos-SITE\"/>
    </mc:Choice>
  </mc:AlternateContent>
  <xr:revisionPtr revIDLastSave="0" documentId="13_ncr:1_{F0118C5E-F12C-4D58-98BB-81179CFEB2B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nálises" sheetId="4" r:id="rId1"/>
    <sheet name="BASE_PR_SIN_2018" sheetId="9" r:id="rId2"/>
    <sheet name="BASE_PR_SIN_2018_0195" sheetId="10" r:id="rId3"/>
    <sheet name="BASE_PR_SIN_2017_0195" sheetId="7" r:id="rId4"/>
    <sheet name="BASE_PR_SIN_2017" sheetId="6" r:id="rId5"/>
    <sheet name="BASE_PR_SIN_2014-2016_0195" sheetId="5" r:id="rId6"/>
    <sheet name="BASE_PR_SIN_2012-2016" sheetId="2" r:id="rId7"/>
    <sheet name="Conceitos-Campos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4" l="1"/>
  <c r="G11" i="4"/>
  <c r="G19" i="4" l="1"/>
  <c r="G18" i="4"/>
  <c r="G13" i="4"/>
  <c r="F12" i="4" l="1"/>
  <c r="F13" i="4" s="1"/>
  <c r="F11" i="4"/>
  <c r="F19" i="4" l="1"/>
  <c r="F18" i="4"/>
  <c r="E12" i="4"/>
  <c r="D12" i="4"/>
  <c r="C12" i="4"/>
  <c r="E11" i="4"/>
  <c r="D11" i="4"/>
  <c r="C11" i="4"/>
  <c r="C13" i="4" l="1"/>
  <c r="E19" i="4"/>
  <c r="D18" i="4"/>
  <c r="E18" i="4" l="1"/>
  <c r="D13" i="4"/>
  <c r="E13" i="4"/>
  <c r="D19" i="4"/>
</calcChain>
</file>

<file path=xl/sharedStrings.xml><?xml version="1.0" encoding="utf-8"?>
<sst xmlns="http://schemas.openxmlformats.org/spreadsheetml/2006/main" count="208" uniqueCount="53">
  <si>
    <t>Superintendência de Seguros Privados - SUSEP</t>
  </si>
  <si>
    <t>Opção escolhida: Seguros: Prêmios e Sinistros</t>
  </si>
  <si>
    <t>Competência</t>
  </si>
  <si>
    <t>Prêmio Direto ¹</t>
  </si>
  <si>
    <t>Prêmio Emitido (Reg. Capitalização) ³</t>
  </si>
  <si>
    <t>Prêmio Seguros ¹</t>
  </si>
  <si>
    <t>Prêmio Retido ²</t>
  </si>
  <si>
    <t>Prêmio Emitido ³</t>
  </si>
  <si>
    <t>Prêmio Ganho ¹</t>
  </si>
  <si>
    <t>Despesa com Resseguro ³</t>
  </si>
  <si>
    <t>Sinistro de Seguros ²</t>
  </si>
  <si>
    <t>Sinistro Retido ²</t>
  </si>
  <si>
    <t>Sinistro Ocorrido ³</t>
  </si>
  <si>
    <t>Receita com Resseguro ³</t>
  </si>
  <si>
    <t>Sinistro Ocorridos (Cap) ³</t>
  </si>
  <si>
    <t>Recuperação de Sinistros Ocorridos (Cap) ³</t>
  </si>
  <si>
    <t>Despesa Comercial</t>
  </si>
  <si>
    <t>Sinistralidade ¹</t>
  </si>
  <si>
    <t>RVNE ³</t>
  </si>
  <si>
    <t>Convênio DPVAT ³</t>
  </si>
  <si>
    <t>Consórcios e Fundos ³</t>
  </si>
  <si>
    <t>Totais</t>
  </si>
  <si>
    <t>Empresas selecionadas</t>
  </si>
  <si>
    <t>Todas</t>
  </si>
  <si>
    <t>Ramos selecionados</t>
  </si>
  <si>
    <t>Todos</t>
  </si>
  <si>
    <t>Período de</t>
  </si>
  <si>
    <t>Período até</t>
  </si>
  <si>
    <t>A PARTIR DE DEZ/2013 OS VALORES SOFRERAM MUDANCAS NO SEU CONCEITO PARA COMPATIBILIZACAO COM O PLANO DE CONTAS , VERIFICAR CIRCULAR 483/2014 SUSEP.</t>
  </si>
  <si>
    <t>1 - VALORES SOFRERAM MUDANCAS DE CONCEITO</t>
  </si>
  <si>
    <t>2 - VALORES DESCONTINUADOS</t>
  </si>
  <si>
    <t>3 - VALORES INCORPORADOS</t>
  </si>
  <si>
    <t>Glossário:</t>
  </si>
  <si>
    <t>Prêmio Direto: Passou a não contemplar : RVNE (Riscos Vigentes mas não Emitidos), Premio cedido a consórcios e fundos e Convênio DPVAT</t>
  </si>
  <si>
    <t>Prêmio Emitido : Bruto de Resseguro sendo = Prêmio Seguros + Retrocessões Aceitas + Recuperação de Custo Inicial de Contratação -  Premio Cedido  a  Consórcios e Fundos.</t>
  </si>
  <si>
    <t>Prêmio Emitido (Regime de Capitalização):  São os Prêmios em regime de capitalização (VGBL,Dotal...) .</t>
  </si>
  <si>
    <t>Prêmio Ganho:  Passou a ser bruto de Resseguro sendo =  Prêmio Emitido + Variação das Provisões Técnicas.</t>
  </si>
  <si>
    <t>Sinistros Ocorridos:  Bruto de resseguro sendo = Sinistros Avisados + Despesas + Parcela de Cosseguro Aceito – Parcela de Cosseguro Cedido  - Salvados e Ressarcimentos + Serviços de Assistência + Variação das provisões  Técnicas.</t>
  </si>
  <si>
    <t>Os campos sinistros ocorridos em regime de capitalização e recuperação de sinistros ocorridos em regime de capitalização, incorporaram os conceitos dos campos despesas com benefícios e recuperação de despesas com benefícios  respectivamente.</t>
  </si>
  <si>
    <r>
      <t xml:space="preserve">Prêmio Seguros: </t>
    </r>
    <r>
      <rPr>
        <sz val="14"/>
        <color rgb="FF1F497D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Prêmio Direto + Cosseguro Aceito – Cosseguro Cedido + RVNE + Convênio DPVAT</t>
    </r>
  </si>
  <si>
    <t>A PARTIR DE (DEZ/2013) OS VALORES SOFRERAM MUDANÇAS NO SEU CONCEITO PARA COMPATIBILIZAÇÃO COM O PLANO DE CONTAS , VERIFICAR CIRCULAR 483/2014 SUSEP.</t>
  </si>
  <si>
    <r>
      <t>(1)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Calibri"/>
        <family val="2"/>
        <scheme val="minor"/>
      </rPr>
      <t>VALORES SOFRERAM MUDANÇAS DE CONCEITO</t>
    </r>
  </si>
  <si>
    <r>
      <t>(2)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Calibri"/>
        <family val="2"/>
        <scheme val="minor"/>
      </rPr>
      <t>VALORES DESCONTINUADOS</t>
    </r>
  </si>
  <si>
    <r>
      <t>(3)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Calibri"/>
        <family val="2"/>
        <scheme val="minor"/>
      </rPr>
      <t>VALORES INCORPORADOS</t>
    </r>
  </si>
  <si>
    <t>Ramo 0195</t>
  </si>
  <si>
    <t>Todo mercado</t>
  </si>
  <si>
    <t>Garantia Estendida Bens - 0195</t>
  </si>
  <si>
    <t>Representatividade 0195</t>
  </si>
  <si>
    <t>Fonte: Sistema de Estatísticas da SUSEP (SES) - www.susep.gov.br</t>
  </si>
  <si>
    <t>Todo Mercado (Não inclui capitalização)</t>
  </si>
  <si>
    <t>PRÊMIO DIRETO - EM R$ mil (não inclui prêmios de capitalização)</t>
  </si>
  <si>
    <t>VARIAÇÃO ANUAL - PRÊMIO DIRETO  (não inclui prêmios de capitalização)</t>
  </si>
  <si>
    <t>Prêmio Direto: Passou a não contemplar: RVNE (Riscos Vigentes mas não Emitidos), Premio cedido a consórcios e fundos e Convênio DPVAT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</si>
</sst>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C5E55"/>
        <bgColor indexed="64"/>
      </patternFill>
    </fill>
    <fill>
      <patternFill patternType="solid">
        <fgColor rgb="FFE3EAEB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wrapText="1"/>
    </xf>
    <xf numFmtId="3" fontId="18" fillId="33" borderId="17" xfId="0" applyNumberFormat="1" applyFont="1" applyFill="1" applyBorder="1" applyAlignment="1">
      <alignment horizontal="right" wrapText="1"/>
    </xf>
    <xf numFmtId="0" fontId="18" fillId="33" borderId="17" xfId="0" applyFont="1" applyFill="1" applyBorder="1" applyAlignment="1">
      <alignment horizontal="right" wrapText="1"/>
    </xf>
    <xf numFmtId="3" fontId="18" fillId="33" borderId="18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20" fillId="0" borderId="0" xfId="0" applyFont="1"/>
    <xf numFmtId="0" fontId="22" fillId="0" borderId="0" xfId="0" applyFont="1"/>
    <xf numFmtId="0" fontId="19" fillId="0" borderId="14" xfId="0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4" fontId="19" fillId="0" borderId="10" xfId="0" applyNumberFormat="1" applyFont="1" applyBorder="1" applyAlignment="1">
      <alignment horizontal="right" wrapText="1"/>
    </xf>
    <xf numFmtId="4" fontId="19" fillId="0" borderId="15" xfId="0" applyNumberFormat="1" applyFont="1" applyBorder="1" applyAlignment="1">
      <alignment horizontal="right" wrapText="1"/>
    </xf>
    <xf numFmtId="0" fontId="24" fillId="0" borderId="0" xfId="0" applyFont="1"/>
    <xf numFmtId="0" fontId="25" fillId="0" borderId="19" xfId="0" applyFont="1" applyBorder="1"/>
    <xf numFmtId="0" fontId="25" fillId="0" borderId="19" xfId="0" applyFont="1" applyBorder="1" applyAlignment="1">
      <alignment horizontal="center"/>
    </xf>
    <xf numFmtId="3" fontId="26" fillId="0" borderId="19" xfId="0" applyNumberFormat="1" applyFont="1" applyBorder="1"/>
    <xf numFmtId="3" fontId="19" fillId="34" borderId="10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right" vertical="center" wrapText="1"/>
    </xf>
    <xf numFmtId="4" fontId="19" fillId="34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right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34" borderId="15" xfId="0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center" vertical="center" wrapText="1"/>
    </xf>
    <xf numFmtId="3" fontId="18" fillId="33" borderId="17" xfId="0" applyNumberFormat="1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6" fillId="0" borderId="19" xfId="0" applyFont="1" applyBorder="1"/>
    <xf numFmtId="0" fontId="16" fillId="0" borderId="21" xfId="0" applyFont="1" applyBorder="1"/>
    <xf numFmtId="0" fontId="23" fillId="0" borderId="19" xfId="0" applyFont="1" applyBorder="1" applyAlignment="1">
      <alignment horizontal="center" wrapText="1"/>
    </xf>
    <xf numFmtId="0" fontId="25" fillId="0" borderId="0" xfId="0" applyFont="1"/>
    <xf numFmtId="3" fontId="26" fillId="0" borderId="0" xfId="0" applyNumberFormat="1" applyFont="1"/>
    <xf numFmtId="164" fontId="25" fillId="0" borderId="0" xfId="42" applyNumberFormat="1" applyFont="1" applyAlignment="1">
      <alignment horizontal="center"/>
    </xf>
    <xf numFmtId="164" fontId="26" fillId="0" borderId="19" xfId="42" applyNumberFormat="1" applyFont="1" applyBorder="1" applyAlignment="1">
      <alignment horizontal="center"/>
    </xf>
    <xf numFmtId="0" fontId="29" fillId="0" borderId="0" xfId="0" applyFont="1"/>
    <xf numFmtId="164" fontId="25" fillId="0" borderId="19" xfId="42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left" wrapText="1"/>
    </xf>
    <xf numFmtId="3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4" fontId="19" fillId="34" borderId="15" xfId="0" applyNumberFormat="1" applyFont="1" applyFill="1" applyBorder="1" applyAlignment="1">
      <alignment horizontal="right" wrapText="1"/>
    </xf>
    <xf numFmtId="0" fontId="19" fillId="35" borderId="14" xfId="0" applyFont="1" applyFill="1" applyBorder="1" applyAlignment="1">
      <alignment horizontal="left" wrapText="1"/>
    </xf>
    <xf numFmtId="3" fontId="19" fillId="35" borderId="10" xfId="0" applyNumberFormat="1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right" wrapText="1"/>
    </xf>
    <xf numFmtId="4" fontId="19" fillId="35" borderId="10" xfId="0" applyNumberFormat="1" applyFont="1" applyFill="1" applyBorder="1" applyAlignment="1">
      <alignment horizontal="right" wrapText="1"/>
    </xf>
    <xf numFmtId="4" fontId="19" fillId="35" borderId="15" xfId="0" applyNumberFormat="1" applyFont="1" applyFill="1" applyBorder="1" applyAlignment="1">
      <alignment horizontal="right" wrapText="1"/>
    </xf>
    <xf numFmtId="0" fontId="30" fillId="0" borderId="0" xfId="0" applyFont="1"/>
    <xf numFmtId="0" fontId="19" fillId="34" borderId="15" xfId="0" applyFont="1" applyFill="1" applyBorder="1" applyAlignment="1">
      <alignment horizontal="right" wrapText="1"/>
    </xf>
    <xf numFmtId="0" fontId="19" fillId="35" borderId="15" xfId="0" applyFont="1" applyFill="1" applyBorder="1" applyAlignment="1">
      <alignment horizontal="right" wrapText="1"/>
    </xf>
    <xf numFmtId="0" fontId="27" fillId="0" borderId="0" xfId="0" applyFont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justify" vertical="justify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Variação % anual - Mercado x Garantia Estendida de Bens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Análises!$B$18</c:f>
              <c:strCache>
                <c:ptCount val="1"/>
                <c:pt idx="0">
                  <c:v>Todo mercado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1461060174438654E-2"/>
                  <c:y val="-6.8715780915043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5A-4469-AC2F-5760D091C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Análises!$D$17:$G$17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Análises!$D$18:$G$18</c:f>
              <c:numCache>
                <c:formatCode>0.0%</c:formatCode>
                <c:ptCount val="4"/>
                <c:pt idx="0">
                  <c:v>4.6048287781286223E-2</c:v>
                </c:pt>
                <c:pt idx="1">
                  <c:v>1.1918680548707927E-2</c:v>
                </c:pt>
                <c:pt idx="2">
                  <c:v>3.8433532190159214E-2</c:v>
                </c:pt>
                <c:pt idx="3">
                  <c:v>6.9136022372087824E-2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A-4469-AC2F-5760D091CFD1}"/>
            </c:ext>
          </c:extLst>
        </c:ser>
        <c:ser>
          <c:idx val="1"/>
          <c:order val="1"/>
          <c:tx>
            <c:strRef>
              <c:f>Análises!$B$19</c:f>
              <c:strCache>
                <c:ptCount val="1"/>
                <c:pt idx="0">
                  <c:v>Garantia Estendida Bens - 0195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028045132610901E-2"/>
                  <c:y val="7.5447276360475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5A-4469-AC2F-5760D091CFD1}"/>
                </c:ext>
              </c:extLst>
            </c:dLbl>
            <c:dLbl>
              <c:idx val="1"/>
              <c:layout>
                <c:manualLayout>
                  <c:x val="2.8930868415487135E-3"/>
                  <c:y val="1.297525591970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5A-4469-AC2F-5760D091C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Análises!$D$17:$G$17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Análises!$D$19:$G$19</c:f>
              <c:numCache>
                <c:formatCode>0.0%</c:formatCode>
                <c:ptCount val="4"/>
                <c:pt idx="0">
                  <c:v>-8.7175366429822043E-2</c:v>
                </c:pt>
                <c:pt idx="1">
                  <c:v>-9.291927254344623E-2</c:v>
                </c:pt>
                <c:pt idx="2">
                  <c:v>5.6256687430245256E-2</c:v>
                </c:pt>
                <c:pt idx="3">
                  <c:v>8.8596672137732035E-2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A-4469-AC2F-5760D091C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88592"/>
        <c:axId val="445789248"/>
      </c:lineChart>
      <c:catAx>
        <c:axId val="44578859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5789248"/>
        <c:crosses val="autoZero"/>
        <c:auto val="1"/>
        <c:lblAlgn val="ctr"/>
        <c:lblOffset val="100"/>
        <c:noMultiLvlLbl val="0"/>
      </c:catAx>
      <c:valAx>
        <c:axId val="44578924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578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67234</xdr:colOff>
      <xdr:row>21</xdr:row>
      <xdr:rowOff>23530</xdr:rowOff>
    </xdr:from>
    <xdr:to>
      <xdr:col>6</xdr:col>
      <xdr:colOff>1467971</xdr:colOff>
      <xdr:row>40</xdr:row>
      <xdr:rowOff>123263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7409" name="Control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21505" name="Control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781050</xdr:colOff>
          <xdr:row>1</xdr:row>
          <xdr:rowOff>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781050</xdr:colOff>
          <xdr:row>1</xdr:row>
          <xdr:rowOff>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781050</xdr:colOff>
          <xdr:row>1</xdr:row>
          <xdr:rowOff>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6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image" Target="../media/image2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J20"/>
  <sheetViews>
    <sheetView showGridLines="0" tabSelected="1" zoomScale="85" zoomScaleNormal="85" workbookViewId="0">
      <selection activeCell="H2" sqref="H2"/>
    </sheetView>
  </sheetViews>
  <sheetFormatPr defaultRowHeight="15" x14ac:dyDescent="0.25"/>
  <cols>
    <col min="1" max="1" width="4" customWidth="1"/>
    <col min="2" max="2" width="47.42578125" customWidth="1"/>
    <col min="3" max="5" width="22.42578125" customWidth="1"/>
    <col min="6" max="7" width="22.28515625" customWidth="1"/>
    <col min="8" max="38" width="12.7109375" bestFit="1" customWidth="1"/>
    <col min="39" max="62" width="12.7109375" customWidth="1"/>
  </cols>
  <sheetData>
    <row r="1" spans="2:62" ht="18.75" x14ac:dyDescent="0.3">
      <c r="B1" s="10" t="s">
        <v>52</v>
      </c>
    </row>
    <row r="2" spans="2:62" x14ac:dyDescent="0.25">
      <c r="B2" s="44" t="s">
        <v>48</v>
      </c>
    </row>
    <row r="4" spans="2:62" s="1" customFormat="1" x14ac:dyDescent="0.25">
      <c r="C4" s="39">
        <v>201401</v>
      </c>
      <c r="D4" s="39">
        <v>201402</v>
      </c>
      <c r="E4" s="39">
        <v>201403</v>
      </c>
      <c r="F4" s="39">
        <v>201404</v>
      </c>
      <c r="G4" s="39">
        <v>201405</v>
      </c>
      <c r="H4" s="39">
        <v>201406</v>
      </c>
      <c r="I4" s="39">
        <v>201407</v>
      </c>
      <c r="J4" s="39">
        <v>201408</v>
      </c>
      <c r="K4" s="39">
        <v>201409</v>
      </c>
      <c r="L4" s="39">
        <v>201410</v>
      </c>
      <c r="M4" s="39">
        <v>201411</v>
      </c>
      <c r="N4" s="39">
        <v>201412</v>
      </c>
      <c r="O4" s="39">
        <v>201501</v>
      </c>
      <c r="P4" s="39">
        <v>201502</v>
      </c>
      <c r="Q4" s="39">
        <v>201503</v>
      </c>
      <c r="R4" s="39">
        <v>201504</v>
      </c>
      <c r="S4" s="39">
        <v>201505</v>
      </c>
      <c r="T4" s="39">
        <v>201506</v>
      </c>
      <c r="U4" s="39">
        <v>201507</v>
      </c>
      <c r="V4" s="39">
        <v>201508</v>
      </c>
      <c r="W4" s="39">
        <v>201509</v>
      </c>
      <c r="X4" s="39">
        <v>201510</v>
      </c>
      <c r="Y4" s="39">
        <v>201511</v>
      </c>
      <c r="Z4" s="39">
        <v>201512</v>
      </c>
      <c r="AA4" s="39">
        <v>201601</v>
      </c>
      <c r="AB4" s="39">
        <v>201602</v>
      </c>
      <c r="AC4" s="39">
        <v>201603</v>
      </c>
      <c r="AD4" s="39">
        <v>201604</v>
      </c>
      <c r="AE4" s="39">
        <v>201605</v>
      </c>
      <c r="AF4" s="39">
        <v>201606</v>
      </c>
      <c r="AG4" s="39">
        <v>201607</v>
      </c>
      <c r="AH4" s="39">
        <v>201608</v>
      </c>
      <c r="AI4" s="39">
        <v>201609</v>
      </c>
      <c r="AJ4" s="39">
        <v>201610</v>
      </c>
      <c r="AK4" s="39">
        <v>201611</v>
      </c>
      <c r="AL4" s="39">
        <v>201612</v>
      </c>
      <c r="AM4" s="39">
        <v>201701</v>
      </c>
      <c r="AN4" s="39">
        <v>201702</v>
      </c>
      <c r="AO4" s="39">
        <v>201703</v>
      </c>
      <c r="AP4" s="39">
        <v>201704</v>
      </c>
      <c r="AQ4" s="39">
        <v>201705</v>
      </c>
      <c r="AR4" s="39">
        <v>201706</v>
      </c>
      <c r="AS4" s="39">
        <v>201707</v>
      </c>
      <c r="AT4" s="39">
        <v>201708</v>
      </c>
      <c r="AU4" s="39">
        <v>201709</v>
      </c>
      <c r="AV4" s="39">
        <v>201710</v>
      </c>
      <c r="AW4" s="39">
        <v>201711</v>
      </c>
      <c r="AX4" s="39">
        <v>201712</v>
      </c>
      <c r="AY4" s="39">
        <v>201801</v>
      </c>
      <c r="AZ4" s="39">
        <v>201802</v>
      </c>
      <c r="BA4" s="39">
        <v>201803</v>
      </c>
      <c r="BB4" s="39">
        <v>201804</v>
      </c>
      <c r="BC4" s="39">
        <v>201805</v>
      </c>
      <c r="BD4" s="39">
        <v>201806</v>
      </c>
      <c r="BE4" s="39">
        <v>201807</v>
      </c>
      <c r="BF4" s="39">
        <v>201808</v>
      </c>
      <c r="BG4" s="39">
        <v>201809</v>
      </c>
      <c r="BH4" s="39">
        <v>201810</v>
      </c>
      <c r="BI4" s="39">
        <v>201811</v>
      </c>
      <c r="BJ4" s="39">
        <v>201812</v>
      </c>
    </row>
    <row r="5" spans="2:62" x14ac:dyDescent="0.25">
      <c r="B5" s="38" t="s">
        <v>49</v>
      </c>
      <c r="C5" s="46">
        <v>7843013199</v>
      </c>
      <c r="D5" s="46">
        <v>7296779113</v>
      </c>
      <c r="E5" s="46">
        <v>7099791024</v>
      </c>
      <c r="F5" s="46">
        <v>7616615516</v>
      </c>
      <c r="G5" s="46">
        <v>7827283395</v>
      </c>
      <c r="H5" s="46">
        <v>7780670500</v>
      </c>
      <c r="I5" s="46">
        <v>7836658705</v>
      </c>
      <c r="J5" s="46">
        <v>7542810718</v>
      </c>
      <c r="K5" s="46">
        <v>7712853578</v>
      </c>
      <c r="L5" s="46">
        <v>7857060898</v>
      </c>
      <c r="M5" s="46">
        <v>6832327649</v>
      </c>
      <c r="N5" s="46">
        <v>8240070166</v>
      </c>
      <c r="O5" s="46">
        <v>8013925153</v>
      </c>
      <c r="P5" s="46">
        <v>7152424850</v>
      </c>
      <c r="Q5" s="46">
        <v>8285013048</v>
      </c>
      <c r="R5" s="46">
        <v>7687872994</v>
      </c>
      <c r="S5" s="46">
        <v>7903772355</v>
      </c>
      <c r="T5" s="46">
        <v>8501601084</v>
      </c>
      <c r="U5" s="46">
        <v>8154830125</v>
      </c>
      <c r="V5" s="46">
        <v>8058697438</v>
      </c>
      <c r="W5" s="46">
        <v>8268779788</v>
      </c>
      <c r="X5" s="46">
        <v>7662865613</v>
      </c>
      <c r="Y5" s="46">
        <v>7485586036</v>
      </c>
      <c r="Z5" s="46">
        <v>8523336615</v>
      </c>
      <c r="AA5" s="46">
        <v>8111039437</v>
      </c>
      <c r="AB5" s="46">
        <v>7453431089</v>
      </c>
      <c r="AC5" s="46">
        <v>8384955415</v>
      </c>
      <c r="AD5" s="46">
        <v>7900360532</v>
      </c>
      <c r="AE5" s="46">
        <v>8064040031</v>
      </c>
      <c r="AF5" s="46">
        <v>8499675360</v>
      </c>
      <c r="AG5" s="46">
        <v>7877568925</v>
      </c>
      <c r="AH5" s="46">
        <v>8288960616</v>
      </c>
      <c r="AI5" s="46">
        <v>7735192729</v>
      </c>
      <c r="AJ5" s="46">
        <v>7538626725</v>
      </c>
      <c r="AK5" s="46">
        <v>7748761720</v>
      </c>
      <c r="AL5" s="46">
        <v>9236694815</v>
      </c>
      <c r="AM5" s="46">
        <v>8486554839</v>
      </c>
      <c r="AN5" s="46">
        <v>7349541591</v>
      </c>
      <c r="AO5" s="46">
        <v>8611740326</v>
      </c>
      <c r="AP5" s="46">
        <v>7640643826</v>
      </c>
      <c r="AQ5" s="46">
        <v>8479335393</v>
      </c>
      <c r="AR5" s="46">
        <v>8926391503</v>
      </c>
      <c r="AS5" s="46">
        <v>8575960084</v>
      </c>
      <c r="AT5" s="46">
        <v>8866009936</v>
      </c>
      <c r="AU5" s="46">
        <v>8010141302</v>
      </c>
      <c r="AV5" s="46">
        <v>8543317800</v>
      </c>
      <c r="AW5" s="46">
        <v>7952996941</v>
      </c>
      <c r="AX5" s="46">
        <v>9118550491</v>
      </c>
      <c r="AY5" s="46">
        <v>9032207688</v>
      </c>
      <c r="AZ5" s="46">
        <v>7925972708</v>
      </c>
      <c r="BA5" s="46">
        <v>8908152085</v>
      </c>
      <c r="BB5" s="46">
        <v>8605747281</v>
      </c>
      <c r="BC5" s="46">
        <v>8921359475</v>
      </c>
      <c r="BD5" s="46">
        <v>9298188936</v>
      </c>
      <c r="BE5" s="46">
        <v>9422758535</v>
      </c>
      <c r="BF5" s="46">
        <v>9583051927</v>
      </c>
      <c r="BG5" s="46">
        <v>8525456523</v>
      </c>
      <c r="BH5" s="46">
        <v>9110012376</v>
      </c>
      <c r="BI5" s="46">
        <v>8783912772</v>
      </c>
      <c r="BJ5" s="46">
        <v>9396763995</v>
      </c>
    </row>
    <row r="6" spans="2:62" x14ac:dyDescent="0.25">
      <c r="B6" s="37" t="s">
        <v>44</v>
      </c>
      <c r="C6" s="47">
        <v>335504032</v>
      </c>
      <c r="D6" s="47">
        <v>249909945</v>
      </c>
      <c r="E6" s="47">
        <v>219011544</v>
      </c>
      <c r="F6" s="47">
        <v>260158350</v>
      </c>
      <c r="G6" s="47">
        <v>263670924</v>
      </c>
      <c r="H6" s="47">
        <v>259525977</v>
      </c>
      <c r="I6" s="47">
        <v>246297982</v>
      </c>
      <c r="J6" s="47">
        <v>224456385</v>
      </c>
      <c r="K6" s="47">
        <v>244225346</v>
      </c>
      <c r="L6" s="47">
        <v>262574397</v>
      </c>
      <c r="M6" s="47">
        <v>253747670</v>
      </c>
      <c r="N6" s="47">
        <v>304144274</v>
      </c>
      <c r="O6" s="47">
        <v>280459822</v>
      </c>
      <c r="P6" s="47">
        <v>257529417</v>
      </c>
      <c r="Q6" s="47">
        <v>211731706</v>
      </c>
      <c r="R6" s="47">
        <v>256628361</v>
      </c>
      <c r="S6" s="47">
        <v>221705776</v>
      </c>
      <c r="T6" s="47">
        <v>239419931</v>
      </c>
      <c r="U6" s="47">
        <v>222427148</v>
      </c>
      <c r="V6" s="47">
        <v>235824599</v>
      </c>
      <c r="W6" s="47">
        <v>223540192</v>
      </c>
      <c r="X6" s="47">
        <v>219199545</v>
      </c>
      <c r="Y6" s="47">
        <v>223020849</v>
      </c>
      <c r="Z6" s="47">
        <v>259471037</v>
      </c>
      <c r="AA6" s="47">
        <v>268001971</v>
      </c>
      <c r="AB6" s="47">
        <v>214294753</v>
      </c>
      <c r="AC6" s="47">
        <v>206088912</v>
      </c>
      <c r="AD6" s="47">
        <v>218952838</v>
      </c>
      <c r="AE6" s="47">
        <v>209790268</v>
      </c>
      <c r="AF6" s="47">
        <v>211755122</v>
      </c>
      <c r="AG6" s="47">
        <v>195155953</v>
      </c>
      <c r="AH6" s="47">
        <v>195778075</v>
      </c>
      <c r="AI6" s="47">
        <v>204019172</v>
      </c>
      <c r="AJ6" s="47">
        <v>203429248</v>
      </c>
      <c r="AK6" s="47">
        <v>212819589</v>
      </c>
      <c r="AL6" s="47">
        <v>245963503</v>
      </c>
      <c r="AM6" s="46">
        <v>252351172</v>
      </c>
      <c r="AN6" s="46">
        <v>222759290</v>
      </c>
      <c r="AO6" s="46">
        <v>190215572</v>
      </c>
      <c r="AP6" s="46">
        <v>229631071</v>
      </c>
      <c r="AQ6" s="46">
        <v>217320492</v>
      </c>
      <c r="AR6" s="46">
        <v>236225807</v>
      </c>
      <c r="AS6" s="46">
        <v>214671918</v>
      </c>
      <c r="AT6" s="46">
        <v>224416052</v>
      </c>
      <c r="AU6" s="46">
        <v>226929351</v>
      </c>
      <c r="AV6" s="46">
        <v>224265063</v>
      </c>
      <c r="AW6" s="46">
        <v>224657349</v>
      </c>
      <c r="AX6" s="46">
        <v>268088840</v>
      </c>
      <c r="AY6" s="13">
        <v>308156916</v>
      </c>
      <c r="AZ6" s="13">
        <v>232191386</v>
      </c>
      <c r="BA6" s="13">
        <v>218733641</v>
      </c>
      <c r="BB6" s="13">
        <v>243745505</v>
      </c>
      <c r="BC6" s="13">
        <v>234965569</v>
      </c>
      <c r="BD6" s="13">
        <v>250417397</v>
      </c>
      <c r="BE6" s="13">
        <v>241792662</v>
      </c>
      <c r="BF6" s="13">
        <v>238446740</v>
      </c>
      <c r="BG6" s="13">
        <v>234344611</v>
      </c>
      <c r="BH6" s="13">
        <v>236918161</v>
      </c>
      <c r="BI6" s="13">
        <v>223183449</v>
      </c>
      <c r="BJ6" s="13">
        <v>310640583</v>
      </c>
    </row>
    <row r="9" spans="2:62" ht="18" x14ac:dyDescent="0.25">
      <c r="B9" s="18" t="s">
        <v>50</v>
      </c>
    </row>
    <row r="10" spans="2:62" ht="20.25" x14ac:dyDescent="0.3">
      <c r="B10" s="19"/>
      <c r="C10" s="20">
        <v>2014</v>
      </c>
      <c r="D10" s="20">
        <v>2015</v>
      </c>
      <c r="E10" s="20">
        <v>2016</v>
      </c>
      <c r="F10" s="20">
        <v>2017</v>
      </c>
      <c r="G10" s="20">
        <v>2018</v>
      </c>
    </row>
    <row r="11" spans="2:62" ht="20.25" x14ac:dyDescent="0.3">
      <c r="B11" s="19" t="s">
        <v>45</v>
      </c>
      <c r="C11" s="21">
        <f>SUM(C5:N5)/1000</f>
        <v>91485934.460999995</v>
      </c>
      <c r="D11" s="21">
        <f>SUM(O5:Z5)/1000</f>
        <v>95698705.099000007</v>
      </c>
      <c r="E11" s="21">
        <f>SUM(AA5:AL5)/1000</f>
        <v>96839307.393999994</v>
      </c>
      <c r="F11" s="21">
        <f>SUM(AM5:AX5)/1000</f>
        <v>100561184.03200001</v>
      </c>
      <c r="G11" s="21">
        <f>SUM(AY5:BJ5)/1000</f>
        <v>107513584.301</v>
      </c>
    </row>
    <row r="12" spans="2:62" ht="20.25" x14ac:dyDescent="0.3">
      <c r="B12" s="19" t="s">
        <v>46</v>
      </c>
      <c r="C12" s="21">
        <f>SUM(C6:N6)/1000</f>
        <v>3123226.8259999999</v>
      </c>
      <c r="D12" s="21">
        <f>SUM(O6:Z6)/1000</f>
        <v>2850958.3829999999</v>
      </c>
      <c r="E12" s="21">
        <f>SUM(AA6:AL6)/1000</f>
        <v>2586049.4040000001</v>
      </c>
      <c r="F12" s="21">
        <f>SUM(AM6:AX6)/1000</f>
        <v>2731531.977</v>
      </c>
      <c r="G12" s="21">
        <f>SUM(AY6:BJ6)/1000</f>
        <v>2973536.62</v>
      </c>
    </row>
    <row r="13" spans="2:62" ht="20.25" x14ac:dyDescent="0.3">
      <c r="B13" s="19" t="s">
        <v>47</v>
      </c>
      <c r="C13" s="45">
        <f>C12/C11</f>
        <v>3.4138874400757378E-2</v>
      </c>
      <c r="D13" s="45">
        <f t="shared" ref="D13:E13" si="0">D12/D11</f>
        <v>2.9790981811621091E-2</v>
      </c>
      <c r="E13" s="45">
        <f t="shared" si="0"/>
        <v>2.6704542541577777E-2</v>
      </c>
      <c r="F13" s="45">
        <f t="shared" ref="F13:G13" si="1">F12/F11</f>
        <v>2.7162885991187092E-2</v>
      </c>
      <c r="G13" s="45">
        <f t="shared" si="1"/>
        <v>2.7657310835021084E-2</v>
      </c>
    </row>
    <row r="14" spans="2:62" ht="18" customHeight="1" x14ac:dyDescent="0.3">
      <c r="B14" s="58" t="s">
        <v>48</v>
      </c>
      <c r="C14" s="41"/>
      <c r="D14" s="41"/>
      <c r="E14" s="41"/>
    </row>
    <row r="15" spans="2:62" ht="20.25" x14ac:dyDescent="0.3">
      <c r="B15" s="40"/>
      <c r="C15" s="41"/>
      <c r="D15" s="41"/>
      <c r="E15" s="41"/>
    </row>
    <row r="16" spans="2:62" ht="18" x14ac:dyDescent="0.25">
      <c r="B16" s="18" t="s">
        <v>51</v>
      </c>
    </row>
    <row r="17" spans="2:7" ht="20.25" x14ac:dyDescent="0.3">
      <c r="B17" s="19"/>
      <c r="C17" s="20">
        <v>2014</v>
      </c>
      <c r="D17" s="20">
        <v>2015</v>
      </c>
      <c r="E17" s="20">
        <v>2016</v>
      </c>
      <c r="F17" s="20">
        <v>2017</v>
      </c>
      <c r="G17" s="20">
        <v>2018</v>
      </c>
    </row>
    <row r="18" spans="2:7" ht="20.25" x14ac:dyDescent="0.3">
      <c r="B18" s="19" t="s">
        <v>45</v>
      </c>
      <c r="C18" s="21"/>
      <c r="D18" s="43">
        <f t="shared" ref="D18:G19" si="2">D11/C11-1</f>
        <v>4.6048287781286223E-2</v>
      </c>
      <c r="E18" s="43">
        <f t="shared" si="2"/>
        <v>1.1918680548707927E-2</v>
      </c>
      <c r="F18" s="43">
        <f t="shared" si="2"/>
        <v>3.8433532190159214E-2</v>
      </c>
      <c r="G18" s="43">
        <f t="shared" si="2"/>
        <v>6.9136022372087824E-2</v>
      </c>
    </row>
    <row r="19" spans="2:7" ht="20.25" x14ac:dyDescent="0.3">
      <c r="B19" s="19" t="s">
        <v>46</v>
      </c>
      <c r="C19" s="21"/>
      <c r="D19" s="43">
        <f t="shared" si="2"/>
        <v>-8.7175366429822043E-2</v>
      </c>
      <c r="E19" s="43">
        <f t="shared" si="2"/>
        <v>-9.291927254344623E-2</v>
      </c>
      <c r="F19" s="43">
        <f t="shared" si="2"/>
        <v>5.6256687430245256E-2</v>
      </c>
      <c r="G19" s="43">
        <f t="shared" si="2"/>
        <v>8.8596672137732035E-2</v>
      </c>
    </row>
    <row r="20" spans="2:7" ht="15.75" customHeight="1" x14ac:dyDescent="0.3">
      <c r="B20" s="58" t="s">
        <v>48</v>
      </c>
      <c r="C20" s="42"/>
      <c r="D20" s="42"/>
      <c r="E20" s="4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428A-92F6-4FE0-ADEC-D8393D23F90A}">
  <sheetPr codeName="Planilha5">
    <tabColor rgb="FF92D050"/>
  </sheetPr>
  <dimension ref="A2:S30"/>
  <sheetViews>
    <sheetView showGridLines="0" workbookViewId="0">
      <selection activeCell="C9" sqref="C9"/>
    </sheetView>
  </sheetViews>
  <sheetFormatPr defaultRowHeight="15" x14ac:dyDescent="0.25"/>
  <cols>
    <col min="1" max="1" width="21.7109375" bestFit="1" customWidth="1"/>
    <col min="2" max="2" width="14.85546875" bestFit="1" customWidth="1"/>
    <col min="3" max="3" width="34.42578125" bestFit="1" customWidth="1"/>
    <col min="4" max="4" width="16" bestFit="1" customWidth="1"/>
    <col min="5" max="5" width="15" bestFit="1" customWidth="1"/>
    <col min="6" max="6" width="16" bestFit="1" customWidth="1"/>
    <col min="7" max="7" width="14.85546875" bestFit="1" customWidth="1"/>
    <col min="8" max="8" width="23.7109375" bestFit="1" customWidth="1"/>
    <col min="9" max="9" width="19.28515625" bestFit="1" customWidth="1"/>
    <col min="10" max="10" width="15.28515625" bestFit="1" customWidth="1"/>
    <col min="11" max="11" width="17.28515625" bestFit="1" customWidth="1"/>
    <col min="12" max="12" width="22.85546875" bestFit="1" customWidth="1"/>
    <col min="13" max="13" width="23.42578125" bestFit="1" customWidth="1"/>
    <col min="14" max="14" width="36.5703125" bestFit="1" customWidth="1"/>
    <col min="15" max="15" width="18" bestFit="1" customWidth="1"/>
    <col min="16" max="16" width="14.28515625" bestFit="1" customWidth="1"/>
    <col min="17" max="17" width="14.5703125" bestFit="1" customWidth="1"/>
    <col min="18" max="18" width="17.28515625" bestFit="1" customWidth="1"/>
    <col min="19" max="19" width="20.42578125" bestFit="1" customWidth="1"/>
  </cols>
  <sheetData>
    <row r="2" spans="1:19" x14ac:dyDescent="0.25">
      <c r="A2" s="1" t="s">
        <v>0</v>
      </c>
    </row>
    <row r="4" spans="1:19" x14ac:dyDescent="0.25">
      <c r="A4" t="s">
        <v>1</v>
      </c>
    </row>
    <row r="5" spans="1:19" ht="15.75" thickBot="1" x14ac:dyDescent="0.3"/>
    <row r="6" spans="1:19" ht="3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4" t="s">
        <v>20</v>
      </c>
    </row>
    <row r="7" spans="1:19" x14ac:dyDescent="0.25">
      <c r="A7" s="48">
        <v>201801</v>
      </c>
      <c r="B7" s="49">
        <v>9032207688</v>
      </c>
      <c r="C7" s="49">
        <v>7029731634</v>
      </c>
      <c r="D7" s="49">
        <v>9123508778</v>
      </c>
      <c r="E7" s="49">
        <v>0</v>
      </c>
      <c r="F7" s="49">
        <v>8656196824</v>
      </c>
      <c r="G7" s="49">
        <v>8219181586</v>
      </c>
      <c r="H7" s="49">
        <v>685195038</v>
      </c>
      <c r="I7" s="49">
        <v>0</v>
      </c>
      <c r="J7" s="49">
        <v>0</v>
      </c>
      <c r="K7" s="49">
        <v>3724696083</v>
      </c>
      <c r="L7" s="49">
        <v>342536785</v>
      </c>
      <c r="M7" s="49">
        <v>9952022</v>
      </c>
      <c r="N7" s="49">
        <v>969195</v>
      </c>
      <c r="O7" s="49">
        <v>2156246824</v>
      </c>
      <c r="P7" s="50">
        <v>0.45</v>
      </c>
      <c r="Q7" s="51">
        <v>91976507.689999998</v>
      </c>
      <c r="R7" s="51">
        <v>766481.93</v>
      </c>
      <c r="S7" s="52">
        <v>467198545.39999998</v>
      </c>
    </row>
    <row r="8" spans="1:19" x14ac:dyDescent="0.25">
      <c r="A8" s="53">
        <v>201802</v>
      </c>
      <c r="B8" s="54">
        <v>7925972708</v>
      </c>
      <c r="C8" s="54">
        <v>7182882931</v>
      </c>
      <c r="D8" s="54">
        <v>7811014471</v>
      </c>
      <c r="E8" s="54">
        <v>0</v>
      </c>
      <c r="F8" s="54">
        <v>7559943574</v>
      </c>
      <c r="G8" s="54">
        <v>7569413159</v>
      </c>
      <c r="H8" s="54">
        <v>671361681</v>
      </c>
      <c r="I8" s="54">
        <v>0</v>
      </c>
      <c r="J8" s="54">
        <v>0</v>
      </c>
      <c r="K8" s="54">
        <v>3299603306</v>
      </c>
      <c r="L8" s="54">
        <v>343224748</v>
      </c>
      <c r="M8" s="54">
        <v>10325319</v>
      </c>
      <c r="N8" s="54">
        <v>1978450</v>
      </c>
      <c r="O8" s="54">
        <v>2006114170</v>
      </c>
      <c r="P8" s="55">
        <v>0.44</v>
      </c>
      <c r="Q8" s="56">
        <v>-112331071.92</v>
      </c>
      <c r="R8" s="56">
        <v>406477.94</v>
      </c>
      <c r="S8" s="57">
        <v>250984227.99000001</v>
      </c>
    </row>
    <row r="9" spans="1:19" x14ac:dyDescent="0.25">
      <c r="A9" s="48">
        <v>201803</v>
      </c>
      <c r="B9" s="49">
        <v>8908152085</v>
      </c>
      <c r="C9" s="49">
        <v>10186155793</v>
      </c>
      <c r="D9" s="49">
        <v>8846759868</v>
      </c>
      <c r="E9" s="49">
        <v>0</v>
      </c>
      <c r="F9" s="49">
        <v>8627483317</v>
      </c>
      <c r="G9" s="49">
        <v>8282853886</v>
      </c>
      <c r="H9" s="49">
        <v>772018803</v>
      </c>
      <c r="I9" s="49">
        <v>0</v>
      </c>
      <c r="J9" s="49">
        <v>0</v>
      </c>
      <c r="K9" s="49">
        <v>3886115907</v>
      </c>
      <c r="L9" s="49">
        <v>463717862</v>
      </c>
      <c r="M9" s="49">
        <v>13030772</v>
      </c>
      <c r="N9" s="49">
        <v>2149058</v>
      </c>
      <c r="O9" s="49">
        <v>2168727435</v>
      </c>
      <c r="P9" s="50">
        <v>0.47</v>
      </c>
      <c r="Q9" s="51">
        <v>-95071047.969999999</v>
      </c>
      <c r="R9" s="51">
        <v>-1667895.53</v>
      </c>
      <c r="S9" s="52">
        <v>219221580.37</v>
      </c>
    </row>
    <row r="10" spans="1:19" x14ac:dyDescent="0.25">
      <c r="A10" s="53">
        <v>201804</v>
      </c>
      <c r="B10" s="54">
        <v>8605747281</v>
      </c>
      <c r="C10" s="54">
        <v>9862324921</v>
      </c>
      <c r="D10" s="54">
        <v>8581689561</v>
      </c>
      <c r="E10" s="54">
        <v>0</v>
      </c>
      <c r="F10" s="54">
        <v>8370830580</v>
      </c>
      <c r="G10" s="54">
        <v>8019925334</v>
      </c>
      <c r="H10" s="54">
        <v>722376273</v>
      </c>
      <c r="I10" s="54">
        <v>0</v>
      </c>
      <c r="J10" s="54">
        <v>0</v>
      </c>
      <c r="K10" s="54">
        <v>3884436670</v>
      </c>
      <c r="L10" s="54">
        <v>564929242</v>
      </c>
      <c r="M10" s="54">
        <v>22541794</v>
      </c>
      <c r="N10" s="54">
        <v>3076527</v>
      </c>
      <c r="O10" s="54">
        <v>2097461737</v>
      </c>
      <c r="P10" s="55">
        <v>0.48</v>
      </c>
      <c r="Q10" s="56">
        <v>-30616908</v>
      </c>
      <c r="R10" s="56">
        <v>3980078.61</v>
      </c>
      <c r="S10" s="57">
        <v>210899312.55000001</v>
      </c>
    </row>
    <row r="11" spans="1:19" x14ac:dyDescent="0.25">
      <c r="A11" s="48">
        <v>201805</v>
      </c>
      <c r="B11" s="49">
        <v>8921359475</v>
      </c>
      <c r="C11" s="49">
        <v>8118349571</v>
      </c>
      <c r="D11" s="49">
        <v>9078959811</v>
      </c>
      <c r="E11" s="49">
        <v>0</v>
      </c>
      <c r="F11" s="49">
        <v>8842666822</v>
      </c>
      <c r="G11" s="49">
        <v>8475533421</v>
      </c>
      <c r="H11" s="49">
        <v>763930725</v>
      </c>
      <c r="I11" s="49">
        <v>0</v>
      </c>
      <c r="J11" s="49">
        <v>0</v>
      </c>
      <c r="K11" s="49">
        <v>4304467730</v>
      </c>
      <c r="L11" s="49">
        <v>1315789042</v>
      </c>
      <c r="M11" s="49">
        <v>11347277</v>
      </c>
      <c r="N11" s="49">
        <v>1541242</v>
      </c>
      <c r="O11" s="49">
        <v>2147184984</v>
      </c>
      <c r="P11" s="50">
        <v>0.51</v>
      </c>
      <c r="Q11" s="51">
        <v>141837806.24000001</v>
      </c>
      <c r="R11" s="51">
        <v>-1291373.6399999999</v>
      </c>
      <c r="S11" s="52">
        <v>236175500.93000001</v>
      </c>
    </row>
    <row r="12" spans="1:19" x14ac:dyDescent="0.25">
      <c r="A12" s="53">
        <v>201806</v>
      </c>
      <c r="B12" s="54">
        <v>9298188936</v>
      </c>
      <c r="C12" s="54">
        <v>7190822855</v>
      </c>
      <c r="D12" s="54">
        <v>9169869160</v>
      </c>
      <c r="E12" s="54">
        <v>0</v>
      </c>
      <c r="F12" s="54">
        <v>9007016563</v>
      </c>
      <c r="G12" s="54">
        <v>8872630936</v>
      </c>
      <c r="H12" s="54">
        <v>745530211</v>
      </c>
      <c r="I12" s="54">
        <v>0</v>
      </c>
      <c r="J12" s="54">
        <v>0</v>
      </c>
      <c r="K12" s="54">
        <v>3510539402</v>
      </c>
      <c r="L12" s="54">
        <v>267158319</v>
      </c>
      <c r="M12" s="54">
        <v>9330517</v>
      </c>
      <c r="N12" s="54">
        <v>3350034</v>
      </c>
      <c r="O12" s="54">
        <v>2126838942</v>
      </c>
      <c r="P12" s="55">
        <v>0.4</v>
      </c>
      <c r="Q12" s="56">
        <v>-19997358.199999999</v>
      </c>
      <c r="R12" s="56">
        <v>248306.39</v>
      </c>
      <c r="S12" s="57">
        <v>162834380.12</v>
      </c>
    </row>
    <row r="13" spans="1:19" x14ac:dyDescent="0.25">
      <c r="A13" s="48">
        <v>201807</v>
      </c>
      <c r="B13" s="49">
        <v>9422758535</v>
      </c>
      <c r="C13" s="49">
        <v>7820278051</v>
      </c>
      <c r="D13" s="49">
        <v>9340717259</v>
      </c>
      <c r="E13" s="49">
        <v>0</v>
      </c>
      <c r="F13" s="49">
        <v>9213463038</v>
      </c>
      <c r="G13" s="49">
        <v>8399241489</v>
      </c>
      <c r="H13" s="49">
        <v>797002203</v>
      </c>
      <c r="I13" s="49">
        <v>0</v>
      </c>
      <c r="J13" s="49">
        <v>0</v>
      </c>
      <c r="K13" s="49">
        <v>3646009049</v>
      </c>
      <c r="L13" s="49">
        <v>473096584</v>
      </c>
      <c r="M13" s="49">
        <v>13689562</v>
      </c>
      <c r="N13" s="49">
        <v>3139833</v>
      </c>
      <c r="O13" s="49">
        <v>2209354355</v>
      </c>
      <c r="P13" s="50">
        <v>0.43</v>
      </c>
      <c r="Q13" s="51">
        <v>-65033001.460000001</v>
      </c>
      <c r="R13" s="51">
        <v>265024.03999999998</v>
      </c>
      <c r="S13" s="52">
        <v>127245188.98</v>
      </c>
    </row>
    <row r="14" spans="1:19" x14ac:dyDescent="0.25">
      <c r="A14" s="53">
        <v>201808</v>
      </c>
      <c r="B14" s="54">
        <v>9583051927</v>
      </c>
      <c r="C14" s="54">
        <v>9042555132</v>
      </c>
      <c r="D14" s="54">
        <v>9588131896</v>
      </c>
      <c r="E14" s="54">
        <v>0</v>
      </c>
      <c r="F14" s="54">
        <v>9415512520</v>
      </c>
      <c r="G14" s="54">
        <v>8506534945</v>
      </c>
      <c r="H14" s="54">
        <v>788358437</v>
      </c>
      <c r="I14" s="54">
        <v>0</v>
      </c>
      <c r="J14" s="54">
        <v>0</v>
      </c>
      <c r="K14" s="54">
        <v>3839505218</v>
      </c>
      <c r="L14" s="54">
        <v>428789362</v>
      </c>
      <c r="M14" s="54">
        <v>11139254</v>
      </c>
      <c r="N14" s="54">
        <v>2768243</v>
      </c>
      <c r="O14" s="54">
        <v>2223280742</v>
      </c>
      <c r="P14" s="55">
        <v>0.45</v>
      </c>
      <c r="Q14" s="56">
        <v>257389.18</v>
      </c>
      <c r="R14" s="56">
        <v>288530.98</v>
      </c>
      <c r="S14" s="57">
        <v>172611994.31</v>
      </c>
    </row>
    <row r="15" spans="1:19" x14ac:dyDescent="0.25">
      <c r="A15" s="48">
        <v>201809</v>
      </c>
      <c r="B15" s="49">
        <v>8525456523</v>
      </c>
      <c r="C15" s="49">
        <v>7465109813</v>
      </c>
      <c r="D15" s="49">
        <v>8702968328</v>
      </c>
      <c r="E15" s="49">
        <v>0</v>
      </c>
      <c r="F15" s="49">
        <v>8561144304</v>
      </c>
      <c r="G15" s="49">
        <v>9229529739</v>
      </c>
      <c r="H15" s="49">
        <v>779258155</v>
      </c>
      <c r="I15" s="49">
        <v>0</v>
      </c>
      <c r="J15" s="49">
        <v>0</v>
      </c>
      <c r="K15" s="49">
        <v>3619247236</v>
      </c>
      <c r="L15" s="49">
        <v>388195997</v>
      </c>
      <c r="M15" s="49">
        <v>15722157</v>
      </c>
      <c r="N15" s="49">
        <v>2894350</v>
      </c>
      <c r="O15" s="49">
        <v>2209078529</v>
      </c>
      <c r="P15" s="50">
        <v>0.39</v>
      </c>
      <c r="Q15" s="51">
        <v>78883315.609999999</v>
      </c>
      <c r="R15" s="51">
        <v>244093.49</v>
      </c>
      <c r="S15" s="52">
        <v>142341045.44999999</v>
      </c>
    </row>
    <row r="16" spans="1:19" x14ac:dyDescent="0.25">
      <c r="A16" s="53">
        <v>201810</v>
      </c>
      <c r="B16" s="54">
        <v>9110012376</v>
      </c>
      <c r="C16" s="54">
        <v>8964603746</v>
      </c>
      <c r="D16" s="54">
        <v>8959287321</v>
      </c>
      <c r="E16" s="54">
        <v>0</v>
      </c>
      <c r="F16" s="54">
        <v>8828139238</v>
      </c>
      <c r="G16" s="54">
        <v>8428524963</v>
      </c>
      <c r="H16" s="54">
        <v>791034406</v>
      </c>
      <c r="I16" s="54">
        <v>0</v>
      </c>
      <c r="J16" s="54">
        <v>0</v>
      </c>
      <c r="K16" s="54">
        <v>3972179117</v>
      </c>
      <c r="L16" s="54">
        <v>488044774</v>
      </c>
      <c r="M16" s="54">
        <v>15439805</v>
      </c>
      <c r="N16" s="54">
        <v>2643306</v>
      </c>
      <c r="O16" s="54">
        <v>2242847122</v>
      </c>
      <c r="P16" s="55">
        <v>0.47</v>
      </c>
      <c r="Q16" s="56">
        <v>-128934497.8</v>
      </c>
      <c r="R16" s="56">
        <v>231998.8</v>
      </c>
      <c r="S16" s="57">
        <v>131147855.64</v>
      </c>
    </row>
    <row r="17" spans="1:19" x14ac:dyDescent="0.25">
      <c r="A17" s="48">
        <v>201811</v>
      </c>
      <c r="B17" s="49">
        <v>8783912772</v>
      </c>
      <c r="C17" s="49">
        <v>9551023884</v>
      </c>
      <c r="D17" s="49">
        <v>8724180982</v>
      </c>
      <c r="E17" s="49">
        <v>0</v>
      </c>
      <c r="F17" s="49">
        <v>8615822028</v>
      </c>
      <c r="G17" s="49">
        <v>8354411091</v>
      </c>
      <c r="H17" s="49">
        <v>838339522</v>
      </c>
      <c r="I17" s="49">
        <v>0</v>
      </c>
      <c r="J17" s="49">
        <v>0</v>
      </c>
      <c r="K17" s="49">
        <v>3948843629</v>
      </c>
      <c r="L17" s="49">
        <v>595569881</v>
      </c>
      <c r="M17" s="49">
        <v>14819595</v>
      </c>
      <c r="N17" s="49">
        <v>750463</v>
      </c>
      <c r="O17" s="49">
        <v>2236386371</v>
      </c>
      <c r="P17" s="50">
        <v>0.47</v>
      </c>
      <c r="Q17" s="51">
        <v>-61022547.950000003</v>
      </c>
      <c r="R17" s="51">
        <v>217681.38</v>
      </c>
      <c r="S17" s="52">
        <v>108252392.92</v>
      </c>
    </row>
    <row r="18" spans="1:19" x14ac:dyDescent="0.25">
      <c r="A18" s="53">
        <v>201812</v>
      </c>
      <c r="B18" s="54">
        <v>9396763995</v>
      </c>
      <c r="C18" s="54">
        <v>10507412314</v>
      </c>
      <c r="D18" s="54">
        <v>9470379357</v>
      </c>
      <c r="E18" s="54">
        <v>0</v>
      </c>
      <c r="F18" s="54">
        <v>9369711015</v>
      </c>
      <c r="G18" s="54">
        <v>8668518534</v>
      </c>
      <c r="H18" s="54">
        <v>835058338</v>
      </c>
      <c r="I18" s="54">
        <v>0</v>
      </c>
      <c r="J18" s="54">
        <v>0</v>
      </c>
      <c r="K18" s="54">
        <v>3582065726</v>
      </c>
      <c r="L18" s="54">
        <v>692954436</v>
      </c>
      <c r="M18" s="54">
        <v>17434898</v>
      </c>
      <c r="N18" s="54">
        <v>14189991</v>
      </c>
      <c r="O18" s="54">
        <v>2626467598</v>
      </c>
      <c r="P18" s="55">
        <v>0.41</v>
      </c>
      <c r="Q18" s="56">
        <v>108686676.47</v>
      </c>
      <c r="R18" s="56">
        <v>364051.86</v>
      </c>
      <c r="S18" s="57">
        <v>106001500.45</v>
      </c>
    </row>
    <row r="19" spans="1:19" ht="15.75" thickBot="1" x14ac:dyDescent="0.3">
      <c r="A19" s="5" t="s">
        <v>21</v>
      </c>
      <c r="B19" s="6">
        <v>107513584300</v>
      </c>
      <c r="C19" s="6">
        <v>102921250646</v>
      </c>
      <c r="D19" s="6">
        <v>107397466793</v>
      </c>
      <c r="E19" s="6">
        <v>0</v>
      </c>
      <c r="F19" s="6">
        <v>105067929823</v>
      </c>
      <c r="G19" s="6">
        <v>101026299083</v>
      </c>
      <c r="H19" s="6">
        <v>9189463791</v>
      </c>
      <c r="I19" s="6">
        <v>0</v>
      </c>
      <c r="J19" s="6">
        <v>0</v>
      </c>
      <c r="K19" s="6">
        <v>45217709073</v>
      </c>
      <c r="L19" s="6">
        <v>6364007032</v>
      </c>
      <c r="M19" s="6">
        <v>164772972</v>
      </c>
      <c r="N19" s="6">
        <v>39450693</v>
      </c>
      <c r="O19" s="6">
        <v>26449988809</v>
      </c>
      <c r="P19" s="7">
        <v>0.45</v>
      </c>
      <c r="Q19" s="6">
        <v>-91364738</v>
      </c>
      <c r="R19" s="6">
        <v>4053456</v>
      </c>
      <c r="S19" s="8">
        <v>2334913525</v>
      </c>
    </row>
    <row r="22" spans="1:19" x14ac:dyDescent="0.25">
      <c r="A22" s="9" t="s">
        <v>22</v>
      </c>
      <c r="B22" s="9" t="s">
        <v>23</v>
      </c>
    </row>
    <row r="23" spans="1:19" x14ac:dyDescent="0.25">
      <c r="A23" s="9" t="s">
        <v>24</v>
      </c>
      <c r="B23" s="9" t="s">
        <v>25</v>
      </c>
    </row>
    <row r="24" spans="1:19" x14ac:dyDescent="0.25">
      <c r="A24" s="9" t="s">
        <v>26</v>
      </c>
      <c r="B24" s="9">
        <v>201801</v>
      </c>
    </row>
    <row r="25" spans="1:19" x14ac:dyDescent="0.25">
      <c r="A25" s="9" t="s">
        <v>27</v>
      </c>
      <c r="B25" s="9">
        <v>201812</v>
      </c>
    </row>
    <row r="27" spans="1:19" x14ac:dyDescent="0.25">
      <c r="A27" t="s">
        <v>28</v>
      </c>
    </row>
    <row r="28" spans="1:19" x14ac:dyDescent="0.25">
      <c r="A28" t="s">
        <v>29</v>
      </c>
    </row>
    <row r="29" spans="1:19" x14ac:dyDescent="0.25">
      <c r="A29" t="s">
        <v>30</v>
      </c>
    </row>
    <row r="30" spans="1:19" x14ac:dyDescent="0.25">
      <c r="A30" t="s">
        <v>31</v>
      </c>
    </row>
  </sheetData>
  <pageMargins left="0.78740157499999996" right="0.78740157499999996" top="0.984251969" bottom="0.984251969" header="0.4921259845" footer="0.4921259845"/>
  <drawing r:id="rId1"/>
  <legacyDrawing r:id="rId2"/>
  <controls>
    <mc:AlternateContent xmlns:mc="http://schemas.openxmlformats.org/markup-compatibility/2006">
      <mc:Choice Requires="x14">
        <control shapeId="17409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7409" r:id="rId3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27CF-B697-459B-9903-BB9B12B381BE}">
  <sheetPr codeName="Planilha4">
    <tabColor rgb="FF92D050"/>
  </sheetPr>
  <dimension ref="A2:S30"/>
  <sheetViews>
    <sheetView showGridLines="0" workbookViewId="0">
      <selection activeCell="H17" sqref="H17"/>
    </sheetView>
  </sheetViews>
  <sheetFormatPr defaultRowHeight="15" x14ac:dyDescent="0.25"/>
  <cols>
    <col min="1" max="1" width="21.7109375" bestFit="1" customWidth="1"/>
    <col min="2" max="2" width="14.5703125" bestFit="1" customWidth="1"/>
    <col min="3" max="3" width="34.42578125" bestFit="1" customWidth="1"/>
    <col min="4" max="4" width="16" bestFit="1" customWidth="1"/>
    <col min="5" max="5" width="15" bestFit="1" customWidth="1"/>
    <col min="6" max="6" width="16" bestFit="1" customWidth="1"/>
    <col min="7" max="7" width="14.85546875" bestFit="1" customWidth="1"/>
    <col min="8" max="8" width="23.7109375" bestFit="1" customWidth="1"/>
    <col min="9" max="9" width="19.28515625" bestFit="1" customWidth="1"/>
    <col min="10" max="10" width="15.28515625" bestFit="1" customWidth="1"/>
    <col min="11" max="11" width="17.28515625" bestFit="1" customWidth="1"/>
    <col min="12" max="12" width="22.85546875" bestFit="1" customWidth="1"/>
    <col min="13" max="13" width="23.42578125" bestFit="1" customWidth="1"/>
    <col min="14" max="14" width="36.5703125" bestFit="1" customWidth="1"/>
    <col min="15" max="15" width="18" bestFit="1" customWidth="1"/>
    <col min="16" max="16" width="14.28515625" bestFit="1" customWidth="1"/>
    <col min="17" max="17" width="13.5703125" bestFit="1" customWidth="1"/>
    <col min="18" max="18" width="17.28515625" bestFit="1" customWidth="1"/>
    <col min="19" max="19" width="20.42578125" bestFit="1" customWidth="1"/>
  </cols>
  <sheetData>
    <row r="2" spans="1:19" x14ac:dyDescent="0.25">
      <c r="A2" s="1" t="s">
        <v>0</v>
      </c>
    </row>
    <row r="4" spans="1:19" x14ac:dyDescent="0.25">
      <c r="A4" t="s">
        <v>1</v>
      </c>
    </row>
    <row r="5" spans="1:19" ht="15.75" thickBot="1" x14ac:dyDescent="0.3"/>
    <row r="6" spans="1:19" ht="3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4" t="s">
        <v>20</v>
      </c>
    </row>
    <row r="7" spans="1:19" x14ac:dyDescent="0.25">
      <c r="A7" s="48">
        <v>201801</v>
      </c>
      <c r="B7" s="49">
        <v>308156916</v>
      </c>
      <c r="C7" s="49">
        <v>0</v>
      </c>
      <c r="D7" s="49">
        <v>291746583</v>
      </c>
      <c r="E7" s="49">
        <v>0</v>
      </c>
      <c r="F7" s="49">
        <v>291746583</v>
      </c>
      <c r="G7" s="49">
        <v>226919972</v>
      </c>
      <c r="H7" s="49">
        <v>2068</v>
      </c>
      <c r="I7" s="49">
        <v>0</v>
      </c>
      <c r="J7" s="49">
        <v>0</v>
      </c>
      <c r="K7" s="49">
        <v>33283106</v>
      </c>
      <c r="L7" s="49">
        <v>270</v>
      </c>
      <c r="M7" s="49">
        <v>0</v>
      </c>
      <c r="N7" s="49">
        <v>0</v>
      </c>
      <c r="O7" s="49">
        <v>143550167</v>
      </c>
      <c r="P7" s="50">
        <v>0.15</v>
      </c>
      <c r="Q7" s="51">
        <v>-8592014.0700000003</v>
      </c>
      <c r="R7" s="50">
        <v>0</v>
      </c>
      <c r="S7" s="59">
        <v>0</v>
      </c>
    </row>
    <row r="8" spans="1:19" x14ac:dyDescent="0.25">
      <c r="A8" s="53">
        <v>201802</v>
      </c>
      <c r="B8" s="54">
        <v>232191386</v>
      </c>
      <c r="C8" s="54">
        <v>0</v>
      </c>
      <c r="D8" s="54">
        <v>224931858</v>
      </c>
      <c r="E8" s="54">
        <v>0</v>
      </c>
      <c r="F8" s="54">
        <v>224931858</v>
      </c>
      <c r="G8" s="54">
        <v>197703770</v>
      </c>
      <c r="H8" s="54">
        <v>2683</v>
      </c>
      <c r="I8" s="54">
        <v>0</v>
      </c>
      <c r="J8" s="54">
        <v>0</v>
      </c>
      <c r="K8" s="54">
        <v>25815626</v>
      </c>
      <c r="L8" s="54">
        <v>45810</v>
      </c>
      <c r="M8" s="54">
        <v>0</v>
      </c>
      <c r="N8" s="54">
        <v>0</v>
      </c>
      <c r="O8" s="54">
        <v>132643384</v>
      </c>
      <c r="P8" s="55">
        <v>0.13</v>
      </c>
      <c r="Q8" s="56">
        <v>-11604713.07</v>
      </c>
      <c r="R8" s="55">
        <v>0</v>
      </c>
      <c r="S8" s="60">
        <v>0</v>
      </c>
    </row>
    <row r="9" spans="1:19" x14ac:dyDescent="0.25">
      <c r="A9" s="48">
        <v>201803</v>
      </c>
      <c r="B9" s="49">
        <v>218733641</v>
      </c>
      <c r="C9" s="49">
        <v>0</v>
      </c>
      <c r="D9" s="49">
        <v>219864673</v>
      </c>
      <c r="E9" s="49">
        <v>0</v>
      </c>
      <c r="F9" s="49">
        <v>219864673</v>
      </c>
      <c r="G9" s="49">
        <v>224767440</v>
      </c>
      <c r="H9" s="49">
        <v>4108</v>
      </c>
      <c r="I9" s="49">
        <v>0</v>
      </c>
      <c r="J9" s="49">
        <v>0</v>
      </c>
      <c r="K9" s="49">
        <v>30153414</v>
      </c>
      <c r="L9" s="49">
        <v>-44137</v>
      </c>
      <c r="M9" s="49">
        <v>0</v>
      </c>
      <c r="N9" s="49">
        <v>0</v>
      </c>
      <c r="O9" s="49">
        <v>148966470</v>
      </c>
      <c r="P9" s="50">
        <v>0.13</v>
      </c>
      <c r="Q9" s="51">
        <v>-121085.49</v>
      </c>
      <c r="R9" s="50">
        <v>0</v>
      </c>
      <c r="S9" s="59">
        <v>0</v>
      </c>
    </row>
    <row r="10" spans="1:19" x14ac:dyDescent="0.25">
      <c r="A10" s="53">
        <v>201804</v>
      </c>
      <c r="B10" s="54">
        <v>243745505</v>
      </c>
      <c r="C10" s="54">
        <v>0</v>
      </c>
      <c r="D10" s="54">
        <v>242330403</v>
      </c>
      <c r="E10" s="54">
        <v>0</v>
      </c>
      <c r="F10" s="54">
        <v>242330403</v>
      </c>
      <c r="G10" s="54">
        <v>215759703</v>
      </c>
      <c r="H10" s="54">
        <v>5380</v>
      </c>
      <c r="I10" s="54">
        <v>0</v>
      </c>
      <c r="J10" s="54">
        <v>0</v>
      </c>
      <c r="K10" s="54">
        <v>29550314</v>
      </c>
      <c r="L10" s="54">
        <v>-611</v>
      </c>
      <c r="M10" s="54">
        <v>0</v>
      </c>
      <c r="N10" s="54">
        <v>0</v>
      </c>
      <c r="O10" s="54">
        <v>141478809</v>
      </c>
      <c r="P10" s="55">
        <v>0.14000000000000001</v>
      </c>
      <c r="Q10" s="56">
        <v>-1034828.34</v>
      </c>
      <c r="R10" s="55">
        <v>0</v>
      </c>
      <c r="S10" s="60">
        <v>0</v>
      </c>
    </row>
    <row r="11" spans="1:19" x14ac:dyDescent="0.25">
      <c r="A11" s="48">
        <v>201805</v>
      </c>
      <c r="B11" s="49">
        <v>234965569</v>
      </c>
      <c r="C11" s="49">
        <v>0</v>
      </c>
      <c r="D11" s="49">
        <v>233586913</v>
      </c>
      <c r="E11" s="49">
        <v>0</v>
      </c>
      <c r="F11" s="49">
        <v>233586913</v>
      </c>
      <c r="G11" s="49">
        <v>222281823</v>
      </c>
      <c r="H11" s="49">
        <v>-163589</v>
      </c>
      <c r="I11" s="49">
        <v>0</v>
      </c>
      <c r="J11" s="49">
        <v>0</v>
      </c>
      <c r="K11" s="49">
        <v>30623110</v>
      </c>
      <c r="L11" s="49">
        <v>783</v>
      </c>
      <c r="M11" s="49">
        <v>0</v>
      </c>
      <c r="N11" s="49">
        <v>0</v>
      </c>
      <c r="O11" s="49">
        <v>143510050</v>
      </c>
      <c r="P11" s="50">
        <v>0.14000000000000001</v>
      </c>
      <c r="Q11" s="51">
        <v>-1472807.73</v>
      </c>
      <c r="R11" s="50">
        <v>0</v>
      </c>
      <c r="S11" s="59">
        <v>0</v>
      </c>
    </row>
    <row r="12" spans="1:19" x14ac:dyDescent="0.25">
      <c r="A12" s="53">
        <v>201806</v>
      </c>
      <c r="B12" s="54">
        <v>250417397</v>
      </c>
      <c r="C12" s="54">
        <v>0</v>
      </c>
      <c r="D12" s="54">
        <v>250517463</v>
      </c>
      <c r="E12" s="54">
        <v>0</v>
      </c>
      <c r="F12" s="54">
        <v>250517463</v>
      </c>
      <c r="G12" s="54">
        <v>212477688</v>
      </c>
      <c r="H12" s="54">
        <v>6490</v>
      </c>
      <c r="I12" s="54">
        <v>0</v>
      </c>
      <c r="J12" s="54">
        <v>0</v>
      </c>
      <c r="K12" s="54">
        <v>28981950</v>
      </c>
      <c r="L12" s="54">
        <v>277334</v>
      </c>
      <c r="M12" s="54">
        <v>0</v>
      </c>
      <c r="N12" s="54">
        <v>0</v>
      </c>
      <c r="O12" s="54">
        <v>139892502</v>
      </c>
      <c r="P12" s="55">
        <v>0.14000000000000001</v>
      </c>
      <c r="Q12" s="56">
        <v>-103714.23</v>
      </c>
      <c r="R12" s="55">
        <v>0</v>
      </c>
      <c r="S12" s="60">
        <v>0</v>
      </c>
    </row>
    <row r="13" spans="1:19" x14ac:dyDescent="0.25">
      <c r="A13" s="48">
        <v>201807</v>
      </c>
      <c r="B13" s="49">
        <v>241792662</v>
      </c>
      <c r="C13" s="49">
        <v>0</v>
      </c>
      <c r="D13" s="49">
        <v>241316279</v>
      </c>
      <c r="E13" s="49">
        <v>0</v>
      </c>
      <c r="F13" s="49">
        <v>241316279</v>
      </c>
      <c r="G13" s="49">
        <v>220295064</v>
      </c>
      <c r="H13" s="49">
        <v>7013</v>
      </c>
      <c r="I13" s="49">
        <v>0</v>
      </c>
      <c r="J13" s="49">
        <v>0</v>
      </c>
      <c r="K13" s="49">
        <v>20149501</v>
      </c>
      <c r="L13" s="49">
        <v>-264850</v>
      </c>
      <c r="M13" s="49">
        <v>0</v>
      </c>
      <c r="N13" s="49">
        <v>0</v>
      </c>
      <c r="O13" s="49">
        <v>135395180</v>
      </c>
      <c r="P13" s="50">
        <v>0.09</v>
      </c>
      <c r="Q13" s="51">
        <v>19806.48</v>
      </c>
      <c r="R13" s="50">
        <v>0</v>
      </c>
      <c r="S13" s="59">
        <v>0</v>
      </c>
    </row>
    <row r="14" spans="1:19" x14ac:dyDescent="0.25">
      <c r="A14" s="53">
        <v>201808</v>
      </c>
      <c r="B14" s="54">
        <v>238446740</v>
      </c>
      <c r="C14" s="54">
        <v>0</v>
      </c>
      <c r="D14" s="54">
        <v>238002861</v>
      </c>
      <c r="E14" s="54">
        <v>0</v>
      </c>
      <c r="F14" s="54">
        <v>238002861</v>
      </c>
      <c r="G14" s="54">
        <v>228233825</v>
      </c>
      <c r="H14" s="54">
        <v>7242</v>
      </c>
      <c r="I14" s="54">
        <v>0</v>
      </c>
      <c r="J14" s="54">
        <v>0</v>
      </c>
      <c r="K14" s="54">
        <v>30654753</v>
      </c>
      <c r="L14" s="54">
        <v>-10728</v>
      </c>
      <c r="M14" s="54">
        <v>0</v>
      </c>
      <c r="N14" s="54">
        <v>0</v>
      </c>
      <c r="O14" s="54">
        <v>147150901</v>
      </c>
      <c r="P14" s="55">
        <v>0.13</v>
      </c>
      <c r="Q14" s="56">
        <v>-299877.03999999998</v>
      </c>
      <c r="R14" s="55">
        <v>0</v>
      </c>
      <c r="S14" s="60">
        <v>0</v>
      </c>
    </row>
    <row r="15" spans="1:19" x14ac:dyDescent="0.25">
      <c r="A15" s="48">
        <v>201809</v>
      </c>
      <c r="B15" s="49">
        <v>234344611</v>
      </c>
      <c r="C15" s="49">
        <v>0</v>
      </c>
      <c r="D15" s="49">
        <v>236295611</v>
      </c>
      <c r="E15" s="49">
        <v>0</v>
      </c>
      <c r="F15" s="49">
        <v>236295611</v>
      </c>
      <c r="G15" s="49">
        <v>204859517</v>
      </c>
      <c r="H15" s="49">
        <v>7255</v>
      </c>
      <c r="I15" s="49">
        <v>0</v>
      </c>
      <c r="J15" s="49">
        <v>0</v>
      </c>
      <c r="K15" s="49">
        <v>11644286</v>
      </c>
      <c r="L15" s="49">
        <v>4357</v>
      </c>
      <c r="M15" s="49">
        <v>0</v>
      </c>
      <c r="N15" s="49">
        <v>0</v>
      </c>
      <c r="O15" s="49">
        <v>135387822</v>
      </c>
      <c r="P15" s="50">
        <v>0.06</v>
      </c>
      <c r="Q15" s="51">
        <v>1532564.78</v>
      </c>
      <c r="R15" s="50">
        <v>0</v>
      </c>
      <c r="S15" s="59">
        <v>0</v>
      </c>
    </row>
    <row r="16" spans="1:19" x14ac:dyDescent="0.25">
      <c r="A16" s="53">
        <v>201810</v>
      </c>
      <c r="B16" s="54">
        <v>236918161</v>
      </c>
      <c r="C16" s="54">
        <v>0</v>
      </c>
      <c r="D16" s="54">
        <v>236808518</v>
      </c>
      <c r="E16" s="54">
        <v>0</v>
      </c>
      <c r="F16" s="54">
        <v>236808518</v>
      </c>
      <c r="G16" s="54">
        <v>222835486</v>
      </c>
      <c r="H16" s="54">
        <v>7902</v>
      </c>
      <c r="I16" s="54">
        <v>0</v>
      </c>
      <c r="J16" s="54">
        <v>0</v>
      </c>
      <c r="K16" s="54">
        <v>27665730</v>
      </c>
      <c r="L16" s="54">
        <v>4741</v>
      </c>
      <c r="M16" s="54">
        <v>0</v>
      </c>
      <c r="N16" s="54">
        <v>0</v>
      </c>
      <c r="O16" s="54">
        <v>143719109</v>
      </c>
      <c r="P16" s="55">
        <v>0.12</v>
      </c>
      <c r="Q16" s="56">
        <v>267151.71000000002</v>
      </c>
      <c r="R16" s="55">
        <v>0</v>
      </c>
      <c r="S16" s="60">
        <v>0</v>
      </c>
    </row>
    <row r="17" spans="1:19" x14ac:dyDescent="0.25">
      <c r="A17" s="48">
        <v>201811</v>
      </c>
      <c r="B17" s="49">
        <v>223183449</v>
      </c>
      <c r="C17" s="49">
        <v>0</v>
      </c>
      <c r="D17" s="49">
        <v>223099470</v>
      </c>
      <c r="E17" s="49">
        <v>0</v>
      </c>
      <c r="F17" s="49">
        <v>223099470</v>
      </c>
      <c r="G17" s="49">
        <v>216006808</v>
      </c>
      <c r="H17" s="49">
        <v>8123</v>
      </c>
      <c r="I17" s="49">
        <v>0</v>
      </c>
      <c r="J17" s="49">
        <v>0</v>
      </c>
      <c r="K17" s="49">
        <v>24719274</v>
      </c>
      <c r="L17" s="49">
        <v>4876</v>
      </c>
      <c r="M17" s="49">
        <v>0</v>
      </c>
      <c r="N17" s="49">
        <v>0</v>
      </c>
      <c r="O17" s="49">
        <v>137739366</v>
      </c>
      <c r="P17" s="50">
        <v>0.11</v>
      </c>
      <c r="Q17" s="51">
        <v>159414.13</v>
      </c>
      <c r="R17" s="50">
        <v>0</v>
      </c>
      <c r="S17" s="59">
        <v>0</v>
      </c>
    </row>
    <row r="18" spans="1:19" x14ac:dyDescent="0.25">
      <c r="A18" s="53">
        <v>201812</v>
      </c>
      <c r="B18" s="54">
        <v>310640583</v>
      </c>
      <c r="C18" s="54">
        <v>0</v>
      </c>
      <c r="D18" s="54">
        <v>309075522</v>
      </c>
      <c r="E18" s="54">
        <v>0</v>
      </c>
      <c r="F18" s="54">
        <v>309075522</v>
      </c>
      <c r="G18" s="54">
        <v>221053427</v>
      </c>
      <c r="H18" s="54">
        <v>9331</v>
      </c>
      <c r="I18" s="54">
        <v>0</v>
      </c>
      <c r="J18" s="54">
        <v>0</v>
      </c>
      <c r="K18" s="54">
        <v>26350350</v>
      </c>
      <c r="L18" s="54">
        <v>5593</v>
      </c>
      <c r="M18" s="54">
        <v>0</v>
      </c>
      <c r="N18" s="54">
        <v>0</v>
      </c>
      <c r="O18" s="54">
        <v>143193232</v>
      </c>
      <c r="P18" s="55">
        <v>0.12</v>
      </c>
      <c r="Q18" s="56">
        <v>48311.21</v>
      </c>
      <c r="R18" s="55">
        <v>0</v>
      </c>
      <c r="S18" s="60">
        <v>0</v>
      </c>
    </row>
    <row r="19" spans="1:19" ht="15.75" thickBot="1" x14ac:dyDescent="0.3">
      <c r="A19" s="5" t="s">
        <v>21</v>
      </c>
      <c r="B19" s="6">
        <v>2973536621</v>
      </c>
      <c r="C19" s="6">
        <v>0</v>
      </c>
      <c r="D19" s="6">
        <v>2947576156</v>
      </c>
      <c r="E19" s="6">
        <v>0</v>
      </c>
      <c r="F19" s="6">
        <v>2947576156</v>
      </c>
      <c r="G19" s="6">
        <v>2613194523</v>
      </c>
      <c r="H19" s="6">
        <v>-95994</v>
      </c>
      <c r="I19" s="6">
        <v>0</v>
      </c>
      <c r="J19" s="6">
        <v>0</v>
      </c>
      <c r="K19" s="6">
        <v>319591413</v>
      </c>
      <c r="L19" s="6">
        <v>23438</v>
      </c>
      <c r="M19" s="6">
        <v>0</v>
      </c>
      <c r="N19" s="6">
        <v>0</v>
      </c>
      <c r="O19" s="6">
        <v>1692626992</v>
      </c>
      <c r="P19" s="7">
        <v>0.12</v>
      </c>
      <c r="Q19" s="6">
        <v>-21201792</v>
      </c>
      <c r="R19" s="6">
        <v>0</v>
      </c>
      <c r="S19" s="8">
        <v>0</v>
      </c>
    </row>
    <row r="22" spans="1:19" x14ac:dyDescent="0.25">
      <c r="A22" s="9" t="s">
        <v>22</v>
      </c>
      <c r="B22" s="9" t="s">
        <v>23</v>
      </c>
    </row>
    <row r="23" spans="1:19" x14ac:dyDescent="0.25">
      <c r="A23" s="9" t="s">
        <v>24</v>
      </c>
      <c r="B23" s="9">
        <v>195</v>
      </c>
    </row>
    <row r="24" spans="1:19" x14ac:dyDescent="0.25">
      <c r="A24" s="9" t="s">
        <v>26</v>
      </c>
      <c r="B24" s="9">
        <v>201801</v>
      </c>
    </row>
    <row r="25" spans="1:19" x14ac:dyDescent="0.25">
      <c r="A25" s="9" t="s">
        <v>27</v>
      </c>
      <c r="B25" s="9">
        <v>201812</v>
      </c>
    </row>
    <row r="27" spans="1:19" x14ac:dyDescent="0.25">
      <c r="A27" t="s">
        <v>28</v>
      </c>
    </row>
    <row r="28" spans="1:19" x14ac:dyDescent="0.25">
      <c r="A28" t="s">
        <v>29</v>
      </c>
    </row>
    <row r="29" spans="1:19" x14ac:dyDescent="0.25">
      <c r="A29" t="s">
        <v>30</v>
      </c>
    </row>
    <row r="30" spans="1:19" x14ac:dyDescent="0.25">
      <c r="A30" t="s">
        <v>31</v>
      </c>
    </row>
  </sheetData>
  <pageMargins left="0.78740157499999996" right="0.78740157499999996" top="0.984251969" bottom="0.984251969" header="0.4921259845" footer="0.4921259845"/>
  <drawing r:id="rId1"/>
  <legacyDrawing r:id="rId2"/>
  <controls>
    <mc:AlternateContent xmlns:mc="http://schemas.openxmlformats.org/markup-compatibility/2006">
      <mc:Choice Requires="x14">
        <control shapeId="2150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21505" r:id="rId3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tabColor rgb="FF92D050"/>
  </sheetPr>
  <dimension ref="A2:S30"/>
  <sheetViews>
    <sheetView showGridLines="0" zoomScale="85" zoomScaleNormal="85" workbookViewId="0">
      <selection activeCell="D23" sqref="D23"/>
    </sheetView>
  </sheetViews>
  <sheetFormatPr defaultRowHeight="15" x14ac:dyDescent="0.25"/>
  <cols>
    <col min="1" max="1" width="21.7109375" bestFit="1" customWidth="1"/>
    <col min="2" max="2" width="14.5703125" bestFit="1" customWidth="1"/>
    <col min="3" max="3" width="34.42578125" bestFit="1" customWidth="1"/>
    <col min="4" max="4" width="16" bestFit="1" customWidth="1"/>
    <col min="5" max="5" width="15" bestFit="1" customWidth="1"/>
    <col min="6" max="6" width="16" bestFit="1" customWidth="1"/>
    <col min="7" max="7" width="14.85546875" bestFit="1" customWidth="1"/>
    <col min="8" max="8" width="23.7109375" bestFit="1" customWidth="1"/>
    <col min="9" max="9" width="19.28515625" bestFit="1" customWidth="1"/>
    <col min="10" max="10" width="15.28515625" bestFit="1" customWidth="1"/>
    <col min="11" max="11" width="17.28515625" bestFit="1" customWidth="1"/>
    <col min="12" max="12" width="22.85546875" bestFit="1" customWidth="1"/>
    <col min="13" max="13" width="23.42578125" bestFit="1" customWidth="1"/>
    <col min="14" max="14" width="36.5703125" bestFit="1" customWidth="1"/>
    <col min="15" max="15" width="18" bestFit="1" customWidth="1"/>
    <col min="16" max="16" width="14.28515625" bestFit="1" customWidth="1"/>
    <col min="17" max="17" width="12.7109375" bestFit="1" customWidth="1"/>
    <col min="18" max="18" width="17.28515625" bestFit="1" customWidth="1"/>
    <col min="19" max="19" width="20.42578125" bestFit="1" customWidth="1"/>
  </cols>
  <sheetData>
    <row r="2" spans="1:19" x14ac:dyDescent="0.25">
      <c r="A2" s="1" t="s">
        <v>0</v>
      </c>
    </row>
    <row r="4" spans="1:19" x14ac:dyDescent="0.25">
      <c r="A4" t="s">
        <v>1</v>
      </c>
    </row>
    <row r="5" spans="1:19" ht="15.75" thickBot="1" x14ac:dyDescent="0.3"/>
    <row r="6" spans="1:19" ht="3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4" t="s">
        <v>20</v>
      </c>
    </row>
    <row r="7" spans="1:19" x14ac:dyDescent="0.25">
      <c r="A7" s="48">
        <v>201701</v>
      </c>
      <c r="B7" s="49">
        <v>252351172</v>
      </c>
      <c r="C7" s="49">
        <v>0</v>
      </c>
      <c r="D7" s="49">
        <v>251660041</v>
      </c>
      <c r="E7" s="49">
        <v>0</v>
      </c>
      <c r="F7" s="49">
        <v>251660078</v>
      </c>
      <c r="G7" s="49">
        <v>237578333</v>
      </c>
      <c r="H7" s="49">
        <v>-9137</v>
      </c>
      <c r="I7" s="49">
        <v>0</v>
      </c>
      <c r="J7" s="49">
        <v>0</v>
      </c>
      <c r="K7" s="49">
        <v>40580567</v>
      </c>
      <c r="L7" s="49">
        <v>112616</v>
      </c>
      <c r="M7" s="49">
        <v>0</v>
      </c>
      <c r="N7" s="49">
        <v>0</v>
      </c>
      <c r="O7" s="49">
        <v>163297547</v>
      </c>
      <c r="P7" s="50">
        <v>0.17</v>
      </c>
      <c r="Q7" s="51">
        <v>153849.56</v>
      </c>
      <c r="R7" s="50">
        <v>0</v>
      </c>
      <c r="S7" s="59">
        <v>0</v>
      </c>
    </row>
    <row r="8" spans="1:19" x14ac:dyDescent="0.25">
      <c r="A8" s="53">
        <v>201702</v>
      </c>
      <c r="B8" s="54">
        <v>222759290</v>
      </c>
      <c r="C8" s="54">
        <v>0</v>
      </c>
      <c r="D8" s="54">
        <v>233132412</v>
      </c>
      <c r="E8" s="54">
        <v>0</v>
      </c>
      <c r="F8" s="54">
        <v>233132442</v>
      </c>
      <c r="G8" s="54">
        <v>216215928</v>
      </c>
      <c r="H8" s="54">
        <v>-8253</v>
      </c>
      <c r="I8" s="54">
        <v>0</v>
      </c>
      <c r="J8" s="54">
        <v>0</v>
      </c>
      <c r="K8" s="54">
        <v>29741713</v>
      </c>
      <c r="L8" s="54">
        <v>6495</v>
      </c>
      <c r="M8" s="54">
        <v>0</v>
      </c>
      <c r="N8" s="54">
        <v>0</v>
      </c>
      <c r="O8" s="54">
        <v>150829005</v>
      </c>
      <c r="P8" s="55">
        <v>0.14000000000000001</v>
      </c>
      <c r="Q8" s="56">
        <v>3148122.94</v>
      </c>
      <c r="R8" s="55">
        <v>0</v>
      </c>
      <c r="S8" s="60">
        <v>0</v>
      </c>
    </row>
    <row r="9" spans="1:19" x14ac:dyDescent="0.25">
      <c r="A9" s="48">
        <v>201703</v>
      </c>
      <c r="B9" s="49">
        <v>190215572</v>
      </c>
      <c r="C9" s="49">
        <v>0</v>
      </c>
      <c r="D9" s="49">
        <v>194447397</v>
      </c>
      <c r="E9" s="49">
        <v>0</v>
      </c>
      <c r="F9" s="49">
        <v>194447389</v>
      </c>
      <c r="G9" s="49">
        <v>233195239</v>
      </c>
      <c r="H9" s="49">
        <v>-9137</v>
      </c>
      <c r="I9" s="49">
        <v>0</v>
      </c>
      <c r="J9" s="49">
        <v>0</v>
      </c>
      <c r="K9" s="49">
        <v>37675183</v>
      </c>
      <c r="L9" s="49">
        <v>-119857</v>
      </c>
      <c r="M9" s="49">
        <v>0</v>
      </c>
      <c r="N9" s="49">
        <v>0</v>
      </c>
      <c r="O9" s="49">
        <v>162763746</v>
      </c>
      <c r="P9" s="50">
        <v>0.16</v>
      </c>
      <c r="Q9" s="51">
        <v>47802.25</v>
      </c>
      <c r="R9" s="50">
        <v>0</v>
      </c>
      <c r="S9" s="59">
        <v>0</v>
      </c>
    </row>
    <row r="10" spans="1:19" x14ac:dyDescent="0.25">
      <c r="A10" s="53">
        <v>201704</v>
      </c>
      <c r="B10" s="54">
        <v>229631071</v>
      </c>
      <c r="C10" s="54">
        <v>0</v>
      </c>
      <c r="D10" s="54">
        <v>226044543</v>
      </c>
      <c r="E10" s="54">
        <v>0</v>
      </c>
      <c r="F10" s="54">
        <v>226044588</v>
      </c>
      <c r="G10" s="54">
        <v>224901304</v>
      </c>
      <c r="H10" s="54">
        <v>-8843</v>
      </c>
      <c r="I10" s="54">
        <v>0</v>
      </c>
      <c r="J10" s="54">
        <v>0</v>
      </c>
      <c r="K10" s="54">
        <v>36940390</v>
      </c>
      <c r="L10" s="54">
        <v>117</v>
      </c>
      <c r="M10" s="54">
        <v>0</v>
      </c>
      <c r="N10" s="54">
        <v>0</v>
      </c>
      <c r="O10" s="54">
        <v>160925020</v>
      </c>
      <c r="P10" s="55">
        <v>0.16</v>
      </c>
      <c r="Q10" s="56">
        <v>486772.01</v>
      </c>
      <c r="R10" s="55">
        <v>0</v>
      </c>
      <c r="S10" s="60">
        <v>0</v>
      </c>
    </row>
    <row r="11" spans="1:19" x14ac:dyDescent="0.25">
      <c r="A11" s="48">
        <v>201705</v>
      </c>
      <c r="B11" s="49">
        <v>217320492</v>
      </c>
      <c r="C11" s="49">
        <v>0</v>
      </c>
      <c r="D11" s="49">
        <v>213072587</v>
      </c>
      <c r="E11" s="49">
        <v>0</v>
      </c>
      <c r="F11" s="49">
        <v>213072642</v>
      </c>
      <c r="G11" s="49">
        <v>228144175</v>
      </c>
      <c r="H11" s="49">
        <v>-9137</v>
      </c>
      <c r="I11" s="49">
        <v>0</v>
      </c>
      <c r="J11" s="49">
        <v>0</v>
      </c>
      <c r="K11" s="49">
        <v>37596532</v>
      </c>
      <c r="L11" s="49">
        <v>-1854</v>
      </c>
      <c r="M11" s="49">
        <v>0</v>
      </c>
      <c r="N11" s="49">
        <v>0</v>
      </c>
      <c r="O11" s="49">
        <v>147734847</v>
      </c>
      <c r="P11" s="50">
        <v>0.16</v>
      </c>
      <c r="Q11" s="51">
        <v>-3567349.05</v>
      </c>
      <c r="R11" s="50">
        <v>0</v>
      </c>
      <c r="S11" s="59">
        <v>0</v>
      </c>
    </row>
    <row r="12" spans="1:19" x14ac:dyDescent="0.25">
      <c r="A12" s="53">
        <v>201706</v>
      </c>
      <c r="B12" s="54">
        <v>236225807</v>
      </c>
      <c r="C12" s="54">
        <v>0</v>
      </c>
      <c r="D12" s="54">
        <v>236674708</v>
      </c>
      <c r="E12" s="54">
        <v>0</v>
      </c>
      <c r="F12" s="54">
        <v>236674770</v>
      </c>
      <c r="G12" s="54">
        <v>219701777</v>
      </c>
      <c r="H12" s="54">
        <v>-8843</v>
      </c>
      <c r="I12" s="54">
        <v>0</v>
      </c>
      <c r="J12" s="54">
        <v>0</v>
      </c>
      <c r="K12" s="54">
        <v>35546760</v>
      </c>
      <c r="L12" s="54">
        <v>3106</v>
      </c>
      <c r="M12" s="54">
        <v>0</v>
      </c>
      <c r="N12" s="54">
        <v>0</v>
      </c>
      <c r="O12" s="54">
        <v>475498465</v>
      </c>
      <c r="P12" s="55">
        <v>0.16</v>
      </c>
      <c r="Q12" s="56">
        <v>-1340721.06</v>
      </c>
      <c r="R12" s="55">
        <v>0</v>
      </c>
      <c r="S12" s="60">
        <v>0</v>
      </c>
    </row>
    <row r="13" spans="1:19" x14ac:dyDescent="0.25">
      <c r="A13" s="48">
        <v>201707</v>
      </c>
      <c r="B13" s="49">
        <v>214671918</v>
      </c>
      <c r="C13" s="49">
        <v>0</v>
      </c>
      <c r="D13" s="49">
        <v>215951929</v>
      </c>
      <c r="E13" s="49">
        <v>0</v>
      </c>
      <c r="F13" s="49">
        <v>215951995</v>
      </c>
      <c r="G13" s="49">
        <v>224995543</v>
      </c>
      <c r="H13" s="49">
        <v>-9137</v>
      </c>
      <c r="I13" s="49">
        <v>0</v>
      </c>
      <c r="J13" s="49">
        <v>0</v>
      </c>
      <c r="K13" s="49">
        <v>31173319</v>
      </c>
      <c r="L13" s="49">
        <v>-314</v>
      </c>
      <c r="M13" s="49">
        <v>0</v>
      </c>
      <c r="N13" s="49">
        <v>0</v>
      </c>
      <c r="O13" s="49">
        <v>149518286</v>
      </c>
      <c r="P13" s="50">
        <v>0.14000000000000001</v>
      </c>
      <c r="Q13" s="51">
        <v>1122173.45</v>
      </c>
      <c r="R13" s="50">
        <v>0</v>
      </c>
      <c r="S13" s="59">
        <v>0</v>
      </c>
    </row>
    <row r="14" spans="1:19" x14ac:dyDescent="0.25">
      <c r="A14" s="53">
        <v>201708</v>
      </c>
      <c r="B14" s="54">
        <v>224416052</v>
      </c>
      <c r="C14" s="54">
        <v>0</v>
      </c>
      <c r="D14" s="54">
        <v>222237571</v>
      </c>
      <c r="E14" s="54">
        <v>0</v>
      </c>
      <c r="F14" s="54">
        <v>222237621</v>
      </c>
      <c r="G14" s="54">
        <v>220499820</v>
      </c>
      <c r="H14" s="54">
        <v>-9137</v>
      </c>
      <c r="I14" s="54">
        <v>0</v>
      </c>
      <c r="J14" s="54">
        <v>0</v>
      </c>
      <c r="K14" s="54">
        <v>35492632</v>
      </c>
      <c r="L14" s="54">
        <v>-1188</v>
      </c>
      <c r="M14" s="54">
        <v>0</v>
      </c>
      <c r="N14" s="54">
        <v>0</v>
      </c>
      <c r="O14" s="54">
        <v>154377454</v>
      </c>
      <c r="P14" s="55">
        <v>0.16</v>
      </c>
      <c r="Q14" s="56">
        <v>-145890.46</v>
      </c>
      <c r="R14" s="55">
        <v>0</v>
      </c>
      <c r="S14" s="60">
        <v>0</v>
      </c>
    </row>
    <row r="15" spans="1:19" x14ac:dyDescent="0.25">
      <c r="A15" s="48">
        <v>201709</v>
      </c>
      <c r="B15" s="49">
        <v>226929351</v>
      </c>
      <c r="C15" s="49">
        <v>0</v>
      </c>
      <c r="D15" s="49">
        <v>226309357</v>
      </c>
      <c r="E15" s="49">
        <v>0</v>
      </c>
      <c r="F15" s="49">
        <v>226309410</v>
      </c>
      <c r="G15" s="49">
        <v>215039663</v>
      </c>
      <c r="H15" s="49">
        <v>-8843</v>
      </c>
      <c r="I15" s="49">
        <v>0</v>
      </c>
      <c r="J15" s="49">
        <v>0</v>
      </c>
      <c r="K15" s="49">
        <v>30661806</v>
      </c>
      <c r="L15" s="49">
        <v>240852</v>
      </c>
      <c r="M15" s="49">
        <v>0</v>
      </c>
      <c r="N15" s="49">
        <v>0</v>
      </c>
      <c r="O15" s="49">
        <v>142813153</v>
      </c>
      <c r="P15" s="50">
        <v>0.14000000000000001</v>
      </c>
      <c r="Q15" s="51">
        <v>-81399.94</v>
      </c>
      <c r="R15" s="50">
        <v>0</v>
      </c>
      <c r="S15" s="59">
        <v>0</v>
      </c>
    </row>
    <row r="16" spans="1:19" x14ac:dyDescent="0.25">
      <c r="A16" s="53">
        <v>201710</v>
      </c>
      <c r="B16" s="54">
        <v>224265063</v>
      </c>
      <c r="C16" s="54">
        <v>0</v>
      </c>
      <c r="D16" s="54">
        <v>224490843</v>
      </c>
      <c r="E16" s="54">
        <v>0</v>
      </c>
      <c r="F16" s="54">
        <v>224490928</v>
      </c>
      <c r="G16" s="54">
        <v>221091990</v>
      </c>
      <c r="H16" s="54">
        <v>0</v>
      </c>
      <c r="I16" s="54">
        <v>0</v>
      </c>
      <c r="J16" s="54">
        <v>0</v>
      </c>
      <c r="K16" s="54">
        <v>28526954</v>
      </c>
      <c r="L16" s="54">
        <v>-1664</v>
      </c>
      <c r="M16" s="54">
        <v>0</v>
      </c>
      <c r="N16" s="54">
        <v>0</v>
      </c>
      <c r="O16" s="54">
        <v>151331245</v>
      </c>
      <c r="P16" s="55">
        <v>0.13</v>
      </c>
      <c r="Q16" s="56">
        <v>-196736.63</v>
      </c>
      <c r="R16" s="55">
        <v>0</v>
      </c>
      <c r="S16" s="60">
        <v>0</v>
      </c>
    </row>
    <row r="17" spans="1:19" x14ac:dyDescent="0.25">
      <c r="A17" s="48">
        <v>201711</v>
      </c>
      <c r="B17" s="49">
        <v>224657349</v>
      </c>
      <c r="C17" s="49">
        <v>0</v>
      </c>
      <c r="D17" s="49">
        <v>244163412</v>
      </c>
      <c r="E17" s="49">
        <v>0</v>
      </c>
      <c r="F17" s="49">
        <v>244163460</v>
      </c>
      <c r="G17" s="49">
        <v>217094778</v>
      </c>
      <c r="H17" s="49">
        <v>0</v>
      </c>
      <c r="I17" s="49">
        <v>0</v>
      </c>
      <c r="J17" s="49">
        <v>0</v>
      </c>
      <c r="K17" s="49">
        <v>30741219</v>
      </c>
      <c r="L17" s="49">
        <v>0</v>
      </c>
      <c r="M17" s="49">
        <v>0</v>
      </c>
      <c r="N17" s="49">
        <v>0</v>
      </c>
      <c r="O17" s="49">
        <v>149669872</v>
      </c>
      <c r="P17" s="50">
        <v>0.14000000000000001</v>
      </c>
      <c r="Q17" s="51">
        <v>16546392.699999999</v>
      </c>
      <c r="R17" s="50">
        <v>0</v>
      </c>
      <c r="S17" s="59">
        <v>0</v>
      </c>
    </row>
    <row r="18" spans="1:19" x14ac:dyDescent="0.25">
      <c r="A18" s="53">
        <v>201712</v>
      </c>
      <c r="B18" s="54">
        <v>268088840</v>
      </c>
      <c r="C18" s="54">
        <v>0</v>
      </c>
      <c r="D18" s="54">
        <v>272855645</v>
      </c>
      <c r="E18" s="54">
        <v>0</v>
      </c>
      <c r="F18" s="54">
        <v>272855737</v>
      </c>
      <c r="G18" s="54">
        <v>223840760</v>
      </c>
      <c r="H18" s="54">
        <v>0</v>
      </c>
      <c r="I18" s="54">
        <v>0</v>
      </c>
      <c r="J18" s="54">
        <v>0</v>
      </c>
      <c r="K18" s="54">
        <v>24861274</v>
      </c>
      <c r="L18" s="54">
        <v>-240851</v>
      </c>
      <c r="M18" s="54">
        <v>0</v>
      </c>
      <c r="N18" s="54">
        <v>0</v>
      </c>
      <c r="O18" s="54">
        <v>147484986</v>
      </c>
      <c r="P18" s="55">
        <v>0.11</v>
      </c>
      <c r="Q18" s="56">
        <v>2240610.59</v>
      </c>
      <c r="R18" s="55">
        <v>0</v>
      </c>
      <c r="S18" s="60">
        <v>0</v>
      </c>
    </row>
    <row r="19" spans="1:19" ht="15.75" thickBot="1" x14ac:dyDescent="0.3">
      <c r="A19" s="5" t="s">
        <v>21</v>
      </c>
      <c r="B19" s="6">
        <v>2731531978</v>
      </c>
      <c r="C19" s="6">
        <v>0</v>
      </c>
      <c r="D19" s="6">
        <v>2761040447</v>
      </c>
      <c r="E19" s="6">
        <v>0</v>
      </c>
      <c r="F19" s="6">
        <v>2761041060</v>
      </c>
      <c r="G19" s="6">
        <v>2682299309</v>
      </c>
      <c r="H19" s="6">
        <v>-80469</v>
      </c>
      <c r="I19" s="6">
        <v>0</v>
      </c>
      <c r="J19" s="6">
        <v>0</v>
      </c>
      <c r="K19" s="6">
        <v>399538349</v>
      </c>
      <c r="L19" s="6">
        <v>-2542</v>
      </c>
      <c r="M19" s="6">
        <v>0</v>
      </c>
      <c r="N19" s="6">
        <v>0</v>
      </c>
      <c r="O19" s="6">
        <v>2156243626</v>
      </c>
      <c r="P19" s="7">
        <v>0.15</v>
      </c>
      <c r="Q19" s="6">
        <v>18413626</v>
      </c>
      <c r="R19" s="6">
        <v>0</v>
      </c>
      <c r="S19" s="8">
        <v>0</v>
      </c>
    </row>
    <row r="22" spans="1:19" x14ac:dyDescent="0.25">
      <c r="A22" s="9" t="s">
        <v>22</v>
      </c>
      <c r="B22" s="9" t="s">
        <v>23</v>
      </c>
    </row>
    <row r="23" spans="1:19" x14ac:dyDescent="0.25">
      <c r="A23" s="9" t="s">
        <v>24</v>
      </c>
      <c r="B23" s="9">
        <v>195</v>
      </c>
    </row>
    <row r="24" spans="1:19" x14ac:dyDescent="0.25">
      <c r="A24" s="9" t="s">
        <v>26</v>
      </c>
      <c r="B24" s="9">
        <v>201701</v>
      </c>
    </row>
    <row r="25" spans="1:19" x14ac:dyDescent="0.25">
      <c r="A25" s="9" t="s">
        <v>27</v>
      </c>
      <c r="B25" s="9">
        <v>201712</v>
      </c>
    </row>
    <row r="27" spans="1:19" x14ac:dyDescent="0.25">
      <c r="A27" t="s">
        <v>28</v>
      </c>
    </row>
    <row r="28" spans="1:19" x14ac:dyDescent="0.25">
      <c r="A28" t="s">
        <v>29</v>
      </c>
    </row>
    <row r="29" spans="1:19" x14ac:dyDescent="0.25">
      <c r="A29" t="s">
        <v>30</v>
      </c>
    </row>
    <row r="30" spans="1:19" x14ac:dyDescent="0.25">
      <c r="A30" t="s">
        <v>31</v>
      </c>
    </row>
  </sheetData>
  <pageMargins left="0.78740157499999996" right="0.78740157499999996" top="0.984251969" bottom="0.984251969" header="0.4921259845" footer="0.4921259845"/>
  <drawing r:id="rId1"/>
  <legacyDrawing r:id="rId2"/>
  <controls>
    <mc:AlternateContent xmlns:mc="http://schemas.openxmlformats.org/markup-compatibility/2006">
      <mc:Choice Requires="x14">
        <control shapeId="7169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781050</xdr:colOff>
                <xdr:row>1</xdr:row>
                <xdr:rowOff>0</xdr:rowOff>
              </to>
            </anchor>
          </controlPr>
        </control>
      </mc:Choice>
      <mc:Fallback>
        <control shapeId="7169" r:id="rId3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>
    <tabColor rgb="FF92D050"/>
  </sheetPr>
  <dimension ref="A2:S30"/>
  <sheetViews>
    <sheetView showGridLines="0" zoomScale="85" zoomScaleNormal="85" workbookViewId="0">
      <selection activeCell="C14" sqref="C14"/>
    </sheetView>
  </sheetViews>
  <sheetFormatPr defaultRowHeight="15" x14ac:dyDescent="0.25"/>
  <cols>
    <col min="1" max="1" width="21.7109375" bestFit="1" customWidth="1"/>
    <col min="2" max="2" width="14.85546875" bestFit="1" customWidth="1"/>
    <col min="3" max="3" width="34.42578125" bestFit="1" customWidth="1"/>
    <col min="4" max="4" width="16" bestFit="1" customWidth="1"/>
    <col min="5" max="5" width="15" bestFit="1" customWidth="1"/>
    <col min="6" max="6" width="16" bestFit="1" customWidth="1"/>
    <col min="7" max="7" width="14.85546875" bestFit="1" customWidth="1"/>
    <col min="8" max="8" width="23.7109375" bestFit="1" customWidth="1"/>
    <col min="9" max="9" width="19.28515625" bestFit="1" customWidth="1"/>
    <col min="10" max="10" width="15.28515625" bestFit="1" customWidth="1"/>
    <col min="11" max="11" width="17.28515625" bestFit="1" customWidth="1"/>
    <col min="12" max="12" width="22.85546875" bestFit="1" customWidth="1"/>
    <col min="13" max="13" width="23.42578125" bestFit="1" customWidth="1"/>
    <col min="14" max="14" width="36.5703125" bestFit="1" customWidth="1"/>
    <col min="15" max="15" width="18" bestFit="1" customWidth="1"/>
    <col min="16" max="16" width="14.28515625" bestFit="1" customWidth="1"/>
    <col min="17" max="17" width="14.5703125" bestFit="1" customWidth="1"/>
    <col min="18" max="18" width="17.28515625" bestFit="1" customWidth="1"/>
    <col min="19" max="19" width="20.42578125" bestFit="1" customWidth="1"/>
  </cols>
  <sheetData>
    <row r="2" spans="1:19" x14ac:dyDescent="0.25">
      <c r="A2" s="1" t="s">
        <v>0</v>
      </c>
    </row>
    <row r="4" spans="1:19" x14ac:dyDescent="0.25">
      <c r="A4" t="s">
        <v>1</v>
      </c>
    </row>
    <row r="5" spans="1:19" ht="15.75" thickBot="1" x14ac:dyDescent="0.3"/>
    <row r="6" spans="1:19" ht="3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4" t="s">
        <v>20</v>
      </c>
    </row>
    <row r="7" spans="1:19" x14ac:dyDescent="0.25">
      <c r="A7" s="48">
        <v>201701</v>
      </c>
      <c r="B7" s="49">
        <v>8486554839</v>
      </c>
      <c r="C7" s="49">
        <v>9035386043</v>
      </c>
      <c r="D7" s="49">
        <v>8660852277</v>
      </c>
      <c r="E7" s="49">
        <v>0</v>
      </c>
      <c r="F7" s="49">
        <v>8164586304</v>
      </c>
      <c r="G7" s="49">
        <v>8078851128</v>
      </c>
      <c r="H7" s="49">
        <v>697661784</v>
      </c>
      <c r="I7" s="49">
        <v>0</v>
      </c>
      <c r="J7" s="49">
        <v>0</v>
      </c>
      <c r="K7" s="49">
        <v>3822637490</v>
      </c>
      <c r="L7" s="49">
        <v>273523802</v>
      </c>
      <c r="M7" s="49">
        <v>2497664</v>
      </c>
      <c r="N7" s="49">
        <v>758099</v>
      </c>
      <c r="O7" s="49">
        <v>2030905292</v>
      </c>
      <c r="P7" s="50">
        <v>0.47</v>
      </c>
      <c r="Q7" s="51">
        <v>132093433.43000001</v>
      </c>
      <c r="R7" s="51">
        <v>637459.43000000005</v>
      </c>
      <c r="S7" s="52">
        <v>590634922.72000003</v>
      </c>
    </row>
    <row r="8" spans="1:19" x14ac:dyDescent="0.25">
      <c r="A8" s="53">
        <v>201702</v>
      </c>
      <c r="B8" s="54">
        <v>7349541591</v>
      </c>
      <c r="C8" s="54">
        <v>7721262523</v>
      </c>
      <c r="D8" s="54">
        <v>7264285763</v>
      </c>
      <c r="E8" s="54">
        <v>0</v>
      </c>
      <c r="F8" s="54">
        <v>7022247758</v>
      </c>
      <c r="G8" s="54">
        <v>7229755824</v>
      </c>
      <c r="H8" s="54">
        <v>658460896</v>
      </c>
      <c r="I8" s="54">
        <v>0</v>
      </c>
      <c r="J8" s="54">
        <v>0</v>
      </c>
      <c r="K8" s="54">
        <v>3383571664</v>
      </c>
      <c r="L8" s="54">
        <v>344615884</v>
      </c>
      <c r="M8" s="54">
        <v>10766593</v>
      </c>
      <c r="N8" s="54">
        <v>1135007</v>
      </c>
      <c r="O8" s="54">
        <v>1852857551</v>
      </c>
      <c r="P8" s="55">
        <v>0.47</v>
      </c>
      <c r="Q8" s="56">
        <v>-122999992.43000001</v>
      </c>
      <c r="R8" s="56">
        <v>370973.6</v>
      </c>
      <c r="S8" s="57">
        <v>324599724.01999998</v>
      </c>
    </row>
    <row r="9" spans="1:19" x14ac:dyDescent="0.25">
      <c r="A9" s="48">
        <v>201703</v>
      </c>
      <c r="B9" s="49">
        <v>8611740326</v>
      </c>
      <c r="C9" s="49">
        <v>10034630610</v>
      </c>
      <c r="D9" s="49">
        <v>8611004016</v>
      </c>
      <c r="E9" s="49">
        <v>0</v>
      </c>
      <c r="F9" s="49">
        <v>8404161764</v>
      </c>
      <c r="G9" s="49">
        <v>8025981188</v>
      </c>
      <c r="H9" s="49">
        <v>727544939</v>
      </c>
      <c r="I9" s="49">
        <v>0</v>
      </c>
      <c r="J9" s="49">
        <v>0</v>
      </c>
      <c r="K9" s="49">
        <v>3994618050</v>
      </c>
      <c r="L9" s="49">
        <v>653743278</v>
      </c>
      <c r="M9" s="49">
        <v>14624813</v>
      </c>
      <c r="N9" s="49">
        <v>3331396</v>
      </c>
      <c r="O9" s="49">
        <v>2034010554</v>
      </c>
      <c r="P9" s="50">
        <v>0.5</v>
      </c>
      <c r="Q9" s="51">
        <v>-53001672.590000004</v>
      </c>
      <c r="R9" s="51">
        <v>336366.48</v>
      </c>
      <c r="S9" s="52">
        <v>312188236.86000001</v>
      </c>
    </row>
    <row r="10" spans="1:19" x14ac:dyDescent="0.25">
      <c r="A10" s="53">
        <v>201704</v>
      </c>
      <c r="B10" s="54">
        <v>7640643826</v>
      </c>
      <c r="C10" s="54">
        <v>7862519634</v>
      </c>
      <c r="D10" s="54">
        <v>7611187137</v>
      </c>
      <c r="E10" s="54">
        <v>0</v>
      </c>
      <c r="F10" s="54">
        <v>7448798097</v>
      </c>
      <c r="G10" s="54">
        <v>7703035541</v>
      </c>
      <c r="H10" s="54">
        <v>676109623</v>
      </c>
      <c r="I10" s="54">
        <v>0</v>
      </c>
      <c r="J10" s="54">
        <v>0</v>
      </c>
      <c r="K10" s="54">
        <v>3727629773</v>
      </c>
      <c r="L10" s="54">
        <v>717608627</v>
      </c>
      <c r="M10" s="54">
        <v>11141732</v>
      </c>
      <c r="N10" s="54">
        <v>2624811</v>
      </c>
      <c r="O10" s="54">
        <v>1921080591</v>
      </c>
      <c r="P10" s="55">
        <v>0.48</v>
      </c>
      <c r="Q10" s="56">
        <v>-1383480.67</v>
      </c>
      <c r="R10" s="56">
        <v>288880.13</v>
      </c>
      <c r="S10" s="57">
        <v>251623160.44</v>
      </c>
    </row>
    <row r="11" spans="1:19" x14ac:dyDescent="0.25">
      <c r="A11" s="48">
        <v>201705</v>
      </c>
      <c r="B11" s="49">
        <v>8479335393</v>
      </c>
      <c r="C11" s="49">
        <v>9005190122</v>
      </c>
      <c r="D11" s="49">
        <v>8533024557</v>
      </c>
      <c r="E11" s="49">
        <v>0</v>
      </c>
      <c r="F11" s="49">
        <v>8365389341</v>
      </c>
      <c r="G11" s="49">
        <v>7944503679</v>
      </c>
      <c r="H11" s="49">
        <v>712326139</v>
      </c>
      <c r="I11" s="49">
        <v>0</v>
      </c>
      <c r="J11" s="49">
        <v>0</v>
      </c>
      <c r="K11" s="49">
        <v>4338307280</v>
      </c>
      <c r="L11" s="49">
        <v>866875081</v>
      </c>
      <c r="M11" s="49">
        <v>11747584</v>
      </c>
      <c r="N11" s="49">
        <v>1236471</v>
      </c>
      <c r="O11" s="49">
        <v>2045641428</v>
      </c>
      <c r="P11" s="50">
        <v>0.55000000000000004</v>
      </c>
      <c r="Q11" s="51">
        <v>25702211.100000001</v>
      </c>
      <c r="R11" s="51">
        <v>312192.23</v>
      </c>
      <c r="S11" s="52">
        <v>272127624.94999999</v>
      </c>
    </row>
    <row r="12" spans="1:19" x14ac:dyDescent="0.25">
      <c r="A12" s="53">
        <v>201706</v>
      </c>
      <c r="B12" s="54">
        <v>8926391503</v>
      </c>
      <c r="C12" s="54">
        <v>8555766192</v>
      </c>
      <c r="D12" s="54">
        <v>8822778607</v>
      </c>
      <c r="E12" s="54">
        <v>0</v>
      </c>
      <c r="F12" s="54">
        <v>8709085784</v>
      </c>
      <c r="G12" s="54">
        <v>7762427942</v>
      </c>
      <c r="H12" s="54">
        <v>755922360</v>
      </c>
      <c r="I12" s="54">
        <v>0</v>
      </c>
      <c r="J12" s="54">
        <v>0</v>
      </c>
      <c r="K12" s="54">
        <v>3403141268</v>
      </c>
      <c r="L12" s="54">
        <v>333887938</v>
      </c>
      <c r="M12" s="54">
        <v>11997794</v>
      </c>
      <c r="N12" s="54">
        <v>1755229</v>
      </c>
      <c r="O12" s="54">
        <v>2322573210</v>
      </c>
      <c r="P12" s="55">
        <v>0.44</v>
      </c>
      <c r="Q12" s="56">
        <v>-40253883.009999998</v>
      </c>
      <c r="R12" s="56">
        <v>247502.96</v>
      </c>
      <c r="S12" s="57">
        <v>218659514.16</v>
      </c>
    </row>
    <row r="13" spans="1:19" x14ac:dyDescent="0.25">
      <c r="A13" s="48">
        <v>201707</v>
      </c>
      <c r="B13" s="49">
        <v>8575960084</v>
      </c>
      <c r="C13" s="49">
        <v>8950962490</v>
      </c>
      <c r="D13" s="49">
        <v>8604171138</v>
      </c>
      <c r="E13" s="49">
        <v>0</v>
      </c>
      <c r="F13" s="49">
        <v>8510259930</v>
      </c>
      <c r="G13" s="49">
        <v>7934731794</v>
      </c>
      <c r="H13" s="49">
        <v>720380934</v>
      </c>
      <c r="I13" s="49">
        <v>0</v>
      </c>
      <c r="J13" s="49">
        <v>0</v>
      </c>
      <c r="K13" s="49">
        <v>3840408611</v>
      </c>
      <c r="L13" s="49">
        <v>518512001</v>
      </c>
      <c r="M13" s="49">
        <v>10151741</v>
      </c>
      <c r="N13" s="49">
        <v>3811495</v>
      </c>
      <c r="O13" s="49">
        <v>2055164450</v>
      </c>
      <c r="P13" s="50">
        <v>0.48</v>
      </c>
      <c r="Q13" s="51">
        <v>70408727.5</v>
      </c>
      <c r="R13" s="51">
        <v>225364.45</v>
      </c>
      <c r="S13" s="52">
        <v>199005541.99000001</v>
      </c>
    </row>
    <row r="14" spans="1:19" x14ac:dyDescent="0.25">
      <c r="A14" s="53">
        <v>201708</v>
      </c>
      <c r="B14" s="54">
        <v>8866009936</v>
      </c>
      <c r="C14" s="54">
        <v>10508344425</v>
      </c>
      <c r="D14" s="54">
        <v>8909343914</v>
      </c>
      <c r="E14" s="54">
        <v>0</v>
      </c>
      <c r="F14" s="54">
        <v>8813403994</v>
      </c>
      <c r="G14" s="54">
        <v>7988771175</v>
      </c>
      <c r="H14" s="54">
        <v>802988042</v>
      </c>
      <c r="I14" s="54">
        <v>0</v>
      </c>
      <c r="J14" s="54">
        <v>0</v>
      </c>
      <c r="K14" s="54">
        <v>3983791706</v>
      </c>
      <c r="L14" s="54">
        <v>368102515</v>
      </c>
      <c r="M14" s="54">
        <v>8964464</v>
      </c>
      <c r="N14" s="54">
        <v>1704276</v>
      </c>
      <c r="O14" s="54">
        <v>2085759121</v>
      </c>
      <c r="P14" s="55">
        <v>0.5</v>
      </c>
      <c r="Q14" s="56">
        <v>-1292118.47</v>
      </c>
      <c r="R14" s="56">
        <v>112383.49</v>
      </c>
      <c r="S14" s="57">
        <v>203607041.28</v>
      </c>
    </row>
    <row r="15" spans="1:19" x14ac:dyDescent="0.25">
      <c r="A15" s="48">
        <v>201709</v>
      </c>
      <c r="B15" s="49">
        <v>8010141302</v>
      </c>
      <c r="C15" s="49">
        <v>9265984115</v>
      </c>
      <c r="D15" s="49">
        <v>8065201884</v>
      </c>
      <c r="E15" s="49">
        <v>0</v>
      </c>
      <c r="F15" s="49">
        <v>7977975636</v>
      </c>
      <c r="G15" s="49">
        <v>7702500919</v>
      </c>
      <c r="H15" s="49">
        <v>707331091</v>
      </c>
      <c r="I15" s="49">
        <v>0</v>
      </c>
      <c r="J15" s="49">
        <v>0</v>
      </c>
      <c r="K15" s="49">
        <v>3362003331</v>
      </c>
      <c r="L15" s="49">
        <v>296816619</v>
      </c>
      <c r="M15" s="49">
        <v>14866283</v>
      </c>
      <c r="N15" s="49">
        <v>2795645</v>
      </c>
      <c r="O15" s="49">
        <v>2039848885</v>
      </c>
      <c r="P15" s="50">
        <v>0.44</v>
      </c>
      <c r="Q15" s="51">
        <v>27601833.239999998</v>
      </c>
      <c r="R15" s="51">
        <v>216091.05</v>
      </c>
      <c r="S15" s="52">
        <v>184809514.59</v>
      </c>
    </row>
    <row r="16" spans="1:19" x14ac:dyDescent="0.25">
      <c r="A16" s="53">
        <v>201710</v>
      </c>
      <c r="B16" s="54">
        <v>8543317800</v>
      </c>
      <c r="C16" s="54">
        <v>9934283720</v>
      </c>
      <c r="D16" s="54">
        <v>8496543511</v>
      </c>
      <c r="E16" s="54">
        <v>0</v>
      </c>
      <c r="F16" s="54">
        <v>8439562946</v>
      </c>
      <c r="G16" s="54">
        <v>8053593017</v>
      </c>
      <c r="H16" s="54">
        <v>722550978</v>
      </c>
      <c r="I16" s="54">
        <v>0</v>
      </c>
      <c r="J16" s="54">
        <v>0</v>
      </c>
      <c r="K16" s="54">
        <v>3828447684</v>
      </c>
      <c r="L16" s="54">
        <v>373412973</v>
      </c>
      <c r="M16" s="54">
        <v>8114855</v>
      </c>
      <c r="N16" s="54">
        <v>1848913</v>
      </c>
      <c r="O16" s="54">
        <v>2085237349</v>
      </c>
      <c r="P16" s="55">
        <v>0.48</v>
      </c>
      <c r="Q16" s="56">
        <v>-35019084.280000001</v>
      </c>
      <c r="R16" s="56">
        <v>183884.52</v>
      </c>
      <c r="S16" s="57">
        <v>158372113.06</v>
      </c>
    </row>
    <row r="17" spans="1:19" x14ac:dyDescent="0.25">
      <c r="A17" s="48">
        <v>201711</v>
      </c>
      <c r="B17" s="49">
        <v>7952996941</v>
      </c>
      <c r="C17" s="49">
        <v>9753309997</v>
      </c>
      <c r="D17" s="49">
        <v>8004624162</v>
      </c>
      <c r="E17" s="49">
        <v>0</v>
      </c>
      <c r="F17" s="49">
        <v>7977232339</v>
      </c>
      <c r="G17" s="49">
        <v>7787874481</v>
      </c>
      <c r="H17" s="49">
        <v>751797472</v>
      </c>
      <c r="I17" s="49">
        <v>0</v>
      </c>
      <c r="J17" s="49">
        <v>0</v>
      </c>
      <c r="K17" s="49">
        <v>3314662544</v>
      </c>
      <c r="L17" s="49">
        <v>301874519</v>
      </c>
      <c r="M17" s="49">
        <v>11942657</v>
      </c>
      <c r="N17" s="49">
        <v>2238032</v>
      </c>
      <c r="O17" s="49">
        <v>2081687290</v>
      </c>
      <c r="P17" s="50">
        <v>0.43</v>
      </c>
      <c r="Q17" s="51">
        <v>22377278.579999998</v>
      </c>
      <c r="R17" s="51">
        <v>158497.54</v>
      </c>
      <c r="S17" s="52">
        <v>127100737.17</v>
      </c>
    </row>
    <row r="18" spans="1:19" x14ac:dyDescent="0.25">
      <c r="A18" s="53">
        <v>201712</v>
      </c>
      <c r="B18" s="54">
        <v>9118550491</v>
      </c>
      <c r="C18" s="54">
        <v>10809672501</v>
      </c>
      <c r="D18" s="54">
        <v>9122389722</v>
      </c>
      <c r="E18" s="54">
        <v>0</v>
      </c>
      <c r="F18" s="54">
        <v>9116470691</v>
      </c>
      <c r="G18" s="54">
        <v>8492175711</v>
      </c>
      <c r="H18" s="54">
        <v>719104959</v>
      </c>
      <c r="I18" s="54">
        <v>0</v>
      </c>
      <c r="J18" s="54">
        <v>0</v>
      </c>
      <c r="K18" s="54">
        <v>3241157882</v>
      </c>
      <c r="L18" s="54">
        <v>371426647</v>
      </c>
      <c r="M18" s="54">
        <v>4408365</v>
      </c>
      <c r="N18" s="54">
        <v>2283693</v>
      </c>
      <c r="O18" s="54">
        <v>2136022161</v>
      </c>
      <c r="P18" s="55">
        <v>0.38</v>
      </c>
      <c r="Q18" s="56">
        <v>6829548.9000000004</v>
      </c>
      <c r="R18" s="56">
        <v>-780636.98</v>
      </c>
      <c r="S18" s="57">
        <v>122581476.95</v>
      </c>
    </row>
    <row r="19" spans="1:19" ht="15.75" thickBot="1" x14ac:dyDescent="0.3">
      <c r="A19" s="5" t="s">
        <v>21</v>
      </c>
      <c r="B19" s="6">
        <v>100561184031</v>
      </c>
      <c r="C19" s="6">
        <v>111437312370</v>
      </c>
      <c r="D19" s="6">
        <v>100705406688</v>
      </c>
      <c r="E19" s="6">
        <v>0</v>
      </c>
      <c r="F19" s="6">
        <v>98949174582</v>
      </c>
      <c r="G19" s="6">
        <v>94704202398</v>
      </c>
      <c r="H19" s="6">
        <v>8652179217</v>
      </c>
      <c r="I19" s="6">
        <v>0</v>
      </c>
      <c r="J19" s="6">
        <v>0</v>
      </c>
      <c r="K19" s="6">
        <v>44240377282</v>
      </c>
      <c r="L19" s="6">
        <v>5420399884</v>
      </c>
      <c r="M19" s="6">
        <v>121224547</v>
      </c>
      <c r="N19" s="6">
        <v>25523067</v>
      </c>
      <c r="O19" s="6">
        <v>24690787882</v>
      </c>
      <c r="P19" s="7">
        <v>0.47</v>
      </c>
      <c r="Q19" s="6">
        <v>31062801</v>
      </c>
      <c r="R19" s="6">
        <v>2308959</v>
      </c>
      <c r="S19" s="8">
        <v>2965309608</v>
      </c>
    </row>
    <row r="22" spans="1:19" x14ac:dyDescent="0.25">
      <c r="A22" s="9" t="s">
        <v>22</v>
      </c>
      <c r="B22" s="9" t="s">
        <v>23</v>
      </c>
    </row>
    <row r="23" spans="1:19" x14ac:dyDescent="0.25">
      <c r="A23" s="9" t="s">
        <v>24</v>
      </c>
      <c r="B23" s="9" t="s">
        <v>25</v>
      </c>
    </row>
    <row r="24" spans="1:19" x14ac:dyDescent="0.25">
      <c r="A24" s="9" t="s">
        <v>26</v>
      </c>
      <c r="B24" s="9">
        <v>201701</v>
      </c>
    </row>
    <row r="25" spans="1:19" x14ac:dyDescent="0.25">
      <c r="A25" s="9" t="s">
        <v>27</v>
      </c>
      <c r="B25" s="9">
        <v>201712</v>
      </c>
    </row>
    <row r="27" spans="1:19" x14ac:dyDescent="0.25">
      <c r="A27" t="s">
        <v>28</v>
      </c>
    </row>
    <row r="28" spans="1:19" x14ac:dyDescent="0.25">
      <c r="A28" t="s">
        <v>29</v>
      </c>
    </row>
    <row r="29" spans="1:19" x14ac:dyDescent="0.25">
      <c r="A29" t="s">
        <v>30</v>
      </c>
    </row>
    <row r="30" spans="1:19" x14ac:dyDescent="0.25">
      <c r="A30" t="s">
        <v>31</v>
      </c>
    </row>
  </sheetData>
  <pageMargins left="0.78740157499999996" right="0.78740157499999996" top="0.984251969" bottom="0.984251969" header="0.4921259845" footer="0.4921259845"/>
  <drawing r:id="rId1"/>
  <legacyDrawing r:id="rId2"/>
  <controls>
    <mc:AlternateContent xmlns:mc="http://schemas.openxmlformats.org/markup-compatibility/2006">
      <mc:Choice Requires="x14">
        <control shapeId="3073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781050</xdr:colOff>
                <xdr:row>1</xdr:row>
                <xdr:rowOff>0</xdr:rowOff>
              </to>
            </anchor>
          </controlPr>
        </control>
      </mc:Choice>
      <mc:Fallback>
        <control shapeId="3073" r:id="rId3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S49"/>
  <sheetViews>
    <sheetView zoomScale="85" zoomScaleNormal="85" workbookViewId="0">
      <selection activeCell="A2" sqref="A2"/>
    </sheetView>
  </sheetViews>
  <sheetFormatPr defaultColWidth="41.140625" defaultRowHeight="15" x14ac:dyDescent="0.25"/>
  <cols>
    <col min="1" max="1" width="23.5703125" bestFit="1" customWidth="1"/>
    <col min="2" max="2" width="14.5703125" bestFit="1" customWidth="1"/>
    <col min="3" max="3" width="34.42578125" bestFit="1" customWidth="1"/>
    <col min="4" max="4" width="16" bestFit="1" customWidth="1"/>
    <col min="5" max="5" width="15" bestFit="1" customWidth="1"/>
    <col min="6" max="6" width="16" bestFit="1" customWidth="1"/>
    <col min="7" max="7" width="14.85546875" bestFit="1" customWidth="1"/>
    <col min="8" max="8" width="23.7109375" bestFit="1" customWidth="1"/>
    <col min="9" max="9" width="19.28515625" bestFit="1" customWidth="1"/>
    <col min="10" max="10" width="15.28515625" bestFit="1" customWidth="1"/>
    <col min="11" max="11" width="17.28515625" bestFit="1" customWidth="1"/>
    <col min="12" max="12" width="22.85546875" bestFit="1" customWidth="1"/>
    <col min="13" max="13" width="23.42578125" bestFit="1" customWidth="1"/>
    <col min="14" max="14" width="39.28515625" bestFit="1" customWidth="1"/>
    <col min="15" max="15" width="18" bestFit="1" customWidth="1"/>
    <col min="16" max="16" width="14.28515625" bestFit="1" customWidth="1"/>
    <col min="17" max="17" width="14.5703125" bestFit="1" customWidth="1"/>
    <col min="18" max="18" width="17.28515625" bestFit="1" customWidth="1"/>
    <col min="19" max="19" width="20.42578125" bestFit="1" customWidth="1"/>
  </cols>
  <sheetData>
    <row r="1" spans="1:19" x14ac:dyDescent="0.2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4" t="s">
        <v>20</v>
      </c>
    </row>
    <row r="2" spans="1:19" x14ac:dyDescent="0.25">
      <c r="A2" s="28">
        <v>201401</v>
      </c>
      <c r="B2" s="22">
        <v>335504032</v>
      </c>
      <c r="C2" s="23">
        <v>0</v>
      </c>
      <c r="D2" s="22">
        <v>315682127</v>
      </c>
      <c r="E2" s="23">
        <v>0</v>
      </c>
      <c r="F2" s="22">
        <v>315694405</v>
      </c>
      <c r="G2" s="22">
        <v>216179477</v>
      </c>
      <c r="H2" s="22">
        <v>-2862</v>
      </c>
      <c r="I2" s="23">
        <v>0</v>
      </c>
      <c r="J2" s="23">
        <v>0</v>
      </c>
      <c r="K2" s="22">
        <v>39903800</v>
      </c>
      <c r="L2" s="22">
        <v>-320005</v>
      </c>
      <c r="M2" s="23">
        <v>0</v>
      </c>
      <c r="N2" s="23">
        <v>0</v>
      </c>
      <c r="O2" s="22">
        <v>136475705</v>
      </c>
      <c r="P2" s="23">
        <v>0.18</v>
      </c>
      <c r="Q2" s="24">
        <v>-9019204.0500000007</v>
      </c>
      <c r="R2" s="23">
        <v>0</v>
      </c>
      <c r="S2" s="29">
        <v>0</v>
      </c>
    </row>
    <row r="3" spans="1:19" x14ac:dyDescent="0.25">
      <c r="A3" s="30">
        <v>201402</v>
      </c>
      <c r="B3" s="25">
        <v>249909945</v>
      </c>
      <c r="C3" s="26">
        <v>0</v>
      </c>
      <c r="D3" s="25">
        <v>264064012</v>
      </c>
      <c r="E3" s="26">
        <v>0</v>
      </c>
      <c r="F3" s="25">
        <v>264074844</v>
      </c>
      <c r="G3" s="25">
        <v>197343596</v>
      </c>
      <c r="H3" s="25">
        <v>8338</v>
      </c>
      <c r="I3" s="26">
        <v>0</v>
      </c>
      <c r="J3" s="26">
        <v>0</v>
      </c>
      <c r="K3" s="25">
        <v>35462189</v>
      </c>
      <c r="L3" s="25">
        <v>14019</v>
      </c>
      <c r="M3" s="26">
        <v>0</v>
      </c>
      <c r="N3" s="26">
        <v>0</v>
      </c>
      <c r="O3" s="25">
        <v>123822060</v>
      </c>
      <c r="P3" s="26">
        <v>0.18</v>
      </c>
      <c r="Q3" s="27">
        <v>6931395.0899999999</v>
      </c>
      <c r="R3" s="26">
        <v>0</v>
      </c>
      <c r="S3" s="31">
        <v>0</v>
      </c>
    </row>
    <row r="4" spans="1:19" x14ac:dyDescent="0.25">
      <c r="A4" s="28">
        <v>201403</v>
      </c>
      <c r="B4" s="22">
        <v>219011544</v>
      </c>
      <c r="C4" s="23">
        <v>0</v>
      </c>
      <c r="D4" s="22">
        <v>230943516</v>
      </c>
      <c r="E4" s="23">
        <v>0</v>
      </c>
      <c r="F4" s="22">
        <v>230952715</v>
      </c>
      <c r="G4" s="22">
        <v>223391382</v>
      </c>
      <c r="H4" s="22">
        <v>7634</v>
      </c>
      <c r="I4" s="23">
        <v>0</v>
      </c>
      <c r="J4" s="23">
        <v>0</v>
      </c>
      <c r="K4" s="22">
        <v>33583413</v>
      </c>
      <c r="L4" s="22">
        <v>69972</v>
      </c>
      <c r="M4" s="23">
        <v>0</v>
      </c>
      <c r="N4" s="23">
        <v>0</v>
      </c>
      <c r="O4" s="22">
        <v>138770683</v>
      </c>
      <c r="P4" s="23">
        <v>0.15</v>
      </c>
      <c r="Q4" s="24">
        <v>5682493.6500000004</v>
      </c>
      <c r="R4" s="23">
        <v>0</v>
      </c>
      <c r="S4" s="29">
        <v>0</v>
      </c>
    </row>
    <row r="5" spans="1:19" x14ac:dyDescent="0.25">
      <c r="A5" s="30">
        <v>201404</v>
      </c>
      <c r="B5" s="25">
        <v>260158350</v>
      </c>
      <c r="C5" s="26">
        <v>0</v>
      </c>
      <c r="D5" s="25">
        <v>246130418</v>
      </c>
      <c r="E5" s="26">
        <v>0</v>
      </c>
      <c r="F5" s="25">
        <v>246137960</v>
      </c>
      <c r="G5" s="25">
        <v>215913819</v>
      </c>
      <c r="H5" s="25">
        <v>7375</v>
      </c>
      <c r="I5" s="26">
        <v>0</v>
      </c>
      <c r="J5" s="26">
        <v>0</v>
      </c>
      <c r="K5" s="25">
        <v>39550574</v>
      </c>
      <c r="L5" s="25">
        <v>1443633</v>
      </c>
      <c r="M5" s="26">
        <v>0</v>
      </c>
      <c r="N5" s="26">
        <v>0</v>
      </c>
      <c r="O5" s="25">
        <v>136592776</v>
      </c>
      <c r="P5" s="26">
        <v>0.18</v>
      </c>
      <c r="Q5" s="27">
        <v>-13173342.300000001</v>
      </c>
      <c r="R5" s="26">
        <v>0</v>
      </c>
      <c r="S5" s="31">
        <v>0</v>
      </c>
    </row>
    <row r="6" spans="1:19" x14ac:dyDescent="0.25">
      <c r="A6" s="28">
        <v>201405</v>
      </c>
      <c r="B6" s="22">
        <v>263670924</v>
      </c>
      <c r="C6" s="23">
        <v>0</v>
      </c>
      <c r="D6" s="22">
        <v>261531298</v>
      </c>
      <c r="E6" s="23">
        <v>0</v>
      </c>
      <c r="F6" s="22">
        <v>261542618</v>
      </c>
      <c r="G6" s="22">
        <v>227013906</v>
      </c>
      <c r="H6" s="22">
        <v>12482</v>
      </c>
      <c r="I6" s="23">
        <v>0</v>
      </c>
      <c r="J6" s="23">
        <v>0</v>
      </c>
      <c r="K6" s="22">
        <v>38043609</v>
      </c>
      <c r="L6" s="22">
        <v>-1436652</v>
      </c>
      <c r="M6" s="23">
        <v>0</v>
      </c>
      <c r="N6" s="23">
        <v>0</v>
      </c>
      <c r="O6" s="22">
        <v>143623387</v>
      </c>
      <c r="P6" s="23">
        <v>0.17</v>
      </c>
      <c r="Q6" s="24">
        <v>7661169.8499999996</v>
      </c>
      <c r="R6" s="23">
        <v>0</v>
      </c>
      <c r="S6" s="29">
        <v>0</v>
      </c>
    </row>
    <row r="7" spans="1:19" x14ac:dyDescent="0.25">
      <c r="A7" s="30">
        <v>201406</v>
      </c>
      <c r="B7" s="25">
        <v>259525977</v>
      </c>
      <c r="C7" s="26">
        <v>0</v>
      </c>
      <c r="D7" s="25">
        <v>382368665</v>
      </c>
      <c r="E7" s="26">
        <v>0</v>
      </c>
      <c r="F7" s="25">
        <v>382376545</v>
      </c>
      <c r="G7" s="25">
        <v>220665433</v>
      </c>
      <c r="H7" s="25">
        <v>-6046</v>
      </c>
      <c r="I7" s="26">
        <v>0</v>
      </c>
      <c r="J7" s="26">
        <v>0</v>
      </c>
      <c r="K7" s="25">
        <v>37535455</v>
      </c>
      <c r="L7" s="25">
        <v>-158023</v>
      </c>
      <c r="M7" s="26">
        <v>0</v>
      </c>
      <c r="N7" s="26">
        <v>0</v>
      </c>
      <c r="O7" s="25">
        <v>138824000</v>
      </c>
      <c r="P7" s="26">
        <v>0.17</v>
      </c>
      <c r="Q7" s="27">
        <v>111450992.08</v>
      </c>
      <c r="R7" s="26">
        <v>0</v>
      </c>
      <c r="S7" s="31">
        <v>0</v>
      </c>
    </row>
    <row r="8" spans="1:19" x14ac:dyDescent="0.25">
      <c r="A8" s="28">
        <v>201407</v>
      </c>
      <c r="B8" s="22">
        <v>246297982</v>
      </c>
      <c r="C8" s="23">
        <v>0</v>
      </c>
      <c r="D8" s="22">
        <v>238855279</v>
      </c>
      <c r="E8" s="23">
        <v>0</v>
      </c>
      <c r="F8" s="22">
        <v>238862357</v>
      </c>
      <c r="G8" s="22">
        <v>228953904</v>
      </c>
      <c r="H8" s="22">
        <v>21304</v>
      </c>
      <c r="I8" s="23">
        <v>0</v>
      </c>
      <c r="J8" s="23">
        <v>0</v>
      </c>
      <c r="K8" s="22">
        <v>46836061</v>
      </c>
      <c r="L8" s="22">
        <v>-23192</v>
      </c>
      <c r="M8" s="23">
        <v>0</v>
      </c>
      <c r="N8" s="23">
        <v>0</v>
      </c>
      <c r="O8" s="22">
        <v>143930625</v>
      </c>
      <c r="P8" s="23">
        <v>0.2</v>
      </c>
      <c r="Q8" s="24">
        <v>-7205079.04</v>
      </c>
      <c r="R8" s="23">
        <v>0</v>
      </c>
      <c r="S8" s="29">
        <v>0</v>
      </c>
    </row>
    <row r="9" spans="1:19" x14ac:dyDescent="0.25">
      <c r="A9" s="30">
        <v>201408</v>
      </c>
      <c r="B9" s="25">
        <v>224456385</v>
      </c>
      <c r="C9" s="26">
        <v>0</v>
      </c>
      <c r="D9" s="25">
        <v>225100829</v>
      </c>
      <c r="E9" s="26">
        <v>0</v>
      </c>
      <c r="F9" s="25">
        <v>225107363</v>
      </c>
      <c r="G9" s="25">
        <v>228742126</v>
      </c>
      <c r="H9" s="25">
        <v>9191</v>
      </c>
      <c r="I9" s="26">
        <v>0</v>
      </c>
      <c r="J9" s="26">
        <v>0</v>
      </c>
      <c r="K9" s="25">
        <v>46764308</v>
      </c>
      <c r="L9" s="25">
        <v>84390</v>
      </c>
      <c r="M9" s="26">
        <v>0</v>
      </c>
      <c r="N9" s="26">
        <v>0</v>
      </c>
      <c r="O9" s="25">
        <v>172541839</v>
      </c>
      <c r="P9" s="26">
        <v>0.2</v>
      </c>
      <c r="Q9" s="27">
        <v>13353049.960000001</v>
      </c>
      <c r="R9" s="26">
        <v>0</v>
      </c>
      <c r="S9" s="31">
        <v>0</v>
      </c>
    </row>
    <row r="10" spans="1:19" x14ac:dyDescent="0.25">
      <c r="A10" s="28">
        <v>201409</v>
      </c>
      <c r="B10" s="22">
        <v>244225346</v>
      </c>
      <c r="C10" s="23">
        <v>0</v>
      </c>
      <c r="D10" s="22">
        <v>248753532</v>
      </c>
      <c r="E10" s="23">
        <v>0</v>
      </c>
      <c r="F10" s="22">
        <v>248775267</v>
      </c>
      <c r="G10" s="22">
        <v>226842930</v>
      </c>
      <c r="H10" s="22">
        <v>6344</v>
      </c>
      <c r="I10" s="23">
        <v>0</v>
      </c>
      <c r="J10" s="23">
        <v>0</v>
      </c>
      <c r="K10" s="22">
        <v>40882744</v>
      </c>
      <c r="L10" s="22">
        <v>-92550</v>
      </c>
      <c r="M10" s="23">
        <v>0</v>
      </c>
      <c r="N10" s="23">
        <v>0</v>
      </c>
      <c r="O10" s="22">
        <v>143655488</v>
      </c>
      <c r="P10" s="23">
        <v>0.18</v>
      </c>
      <c r="Q10" s="24">
        <v>5094407.53</v>
      </c>
      <c r="R10" s="23">
        <v>0</v>
      </c>
      <c r="S10" s="29">
        <v>0</v>
      </c>
    </row>
    <row r="11" spans="1:19" x14ac:dyDescent="0.25">
      <c r="A11" s="30">
        <v>201410</v>
      </c>
      <c r="B11" s="25">
        <v>262574397</v>
      </c>
      <c r="C11" s="26">
        <v>0</v>
      </c>
      <c r="D11" s="25">
        <v>255765429</v>
      </c>
      <c r="E11" s="26">
        <v>0</v>
      </c>
      <c r="F11" s="25">
        <v>255785310</v>
      </c>
      <c r="G11" s="25">
        <v>238056275</v>
      </c>
      <c r="H11" s="25">
        <v>10286</v>
      </c>
      <c r="I11" s="26">
        <v>0</v>
      </c>
      <c r="J11" s="26">
        <v>0</v>
      </c>
      <c r="K11" s="25">
        <v>37654985</v>
      </c>
      <c r="L11" s="25">
        <v>-7210</v>
      </c>
      <c r="M11" s="26">
        <v>0</v>
      </c>
      <c r="N11" s="26">
        <v>0</v>
      </c>
      <c r="O11" s="25">
        <v>148828631</v>
      </c>
      <c r="P11" s="26">
        <v>0.16</v>
      </c>
      <c r="Q11" s="27">
        <v>-9536961.3100000005</v>
      </c>
      <c r="R11" s="26">
        <v>0</v>
      </c>
      <c r="S11" s="31">
        <v>0</v>
      </c>
    </row>
    <row r="12" spans="1:19" x14ac:dyDescent="0.25">
      <c r="A12" s="28">
        <v>201411</v>
      </c>
      <c r="B12" s="22">
        <v>253747670</v>
      </c>
      <c r="C12" s="23">
        <v>0</v>
      </c>
      <c r="D12" s="22">
        <v>237407257</v>
      </c>
      <c r="E12" s="23">
        <v>0</v>
      </c>
      <c r="F12" s="22">
        <v>237426436</v>
      </c>
      <c r="G12" s="22">
        <v>236415951</v>
      </c>
      <c r="H12" s="22">
        <v>-27183</v>
      </c>
      <c r="I12" s="23">
        <v>0</v>
      </c>
      <c r="J12" s="23">
        <v>0</v>
      </c>
      <c r="K12" s="22">
        <v>36630213</v>
      </c>
      <c r="L12" s="22">
        <v>3869</v>
      </c>
      <c r="M12" s="23">
        <v>0</v>
      </c>
      <c r="N12" s="23">
        <v>0</v>
      </c>
      <c r="O12" s="22">
        <v>143361036</v>
      </c>
      <c r="P12" s="23">
        <v>0.15</v>
      </c>
      <c r="Q12" s="24">
        <v>-15910705.029999999</v>
      </c>
      <c r="R12" s="23">
        <v>0</v>
      </c>
      <c r="S12" s="29">
        <v>0</v>
      </c>
    </row>
    <row r="13" spans="1:19" x14ac:dyDescent="0.25">
      <c r="A13" s="30">
        <v>201412</v>
      </c>
      <c r="B13" s="25">
        <v>304144274</v>
      </c>
      <c r="C13" s="26">
        <v>0</v>
      </c>
      <c r="D13" s="25">
        <v>299073718</v>
      </c>
      <c r="E13" s="26">
        <v>0</v>
      </c>
      <c r="F13" s="25">
        <v>299105859</v>
      </c>
      <c r="G13" s="25">
        <v>243160316</v>
      </c>
      <c r="H13" s="25">
        <v>-53929</v>
      </c>
      <c r="I13" s="26">
        <v>0</v>
      </c>
      <c r="J13" s="26">
        <v>0</v>
      </c>
      <c r="K13" s="25">
        <v>40289025</v>
      </c>
      <c r="L13" s="25">
        <v>182594</v>
      </c>
      <c r="M13" s="26">
        <v>0</v>
      </c>
      <c r="N13" s="26">
        <v>0</v>
      </c>
      <c r="O13" s="25">
        <v>159901582</v>
      </c>
      <c r="P13" s="26">
        <v>0.17</v>
      </c>
      <c r="Q13" s="27">
        <v>2577500.81</v>
      </c>
      <c r="R13" s="26">
        <v>0</v>
      </c>
      <c r="S13" s="31">
        <v>0</v>
      </c>
    </row>
    <row r="14" spans="1:19" x14ac:dyDescent="0.25">
      <c r="A14" s="28">
        <v>201501</v>
      </c>
      <c r="B14" s="22">
        <v>280459822</v>
      </c>
      <c r="C14" s="23">
        <v>0</v>
      </c>
      <c r="D14" s="22">
        <v>295046677</v>
      </c>
      <c r="E14" s="23">
        <v>0</v>
      </c>
      <c r="F14" s="22">
        <v>295069419</v>
      </c>
      <c r="G14" s="22">
        <v>245519004</v>
      </c>
      <c r="H14" s="22">
        <v>-4371</v>
      </c>
      <c r="I14" s="23">
        <v>0</v>
      </c>
      <c r="J14" s="23">
        <v>0</v>
      </c>
      <c r="K14" s="22">
        <v>43475914</v>
      </c>
      <c r="L14" s="22">
        <v>33813</v>
      </c>
      <c r="M14" s="23">
        <v>0</v>
      </c>
      <c r="N14" s="23">
        <v>0</v>
      </c>
      <c r="O14" s="22">
        <v>153439230</v>
      </c>
      <c r="P14" s="23">
        <v>0.18</v>
      </c>
      <c r="Q14" s="24">
        <v>7938862.9800000004</v>
      </c>
      <c r="R14" s="23">
        <v>0</v>
      </c>
      <c r="S14" s="29">
        <v>0</v>
      </c>
    </row>
    <row r="15" spans="1:19" x14ac:dyDescent="0.25">
      <c r="A15" s="30">
        <v>201502</v>
      </c>
      <c r="B15" s="25">
        <v>257529417</v>
      </c>
      <c r="C15" s="26">
        <v>0</v>
      </c>
      <c r="D15" s="25">
        <v>230348256</v>
      </c>
      <c r="E15" s="26">
        <v>0</v>
      </c>
      <c r="F15" s="25">
        <v>230349826</v>
      </c>
      <c r="G15" s="25">
        <v>225276802</v>
      </c>
      <c r="H15" s="25">
        <v>-16646</v>
      </c>
      <c r="I15" s="26">
        <v>0</v>
      </c>
      <c r="J15" s="26">
        <v>0</v>
      </c>
      <c r="K15" s="25">
        <v>40118620</v>
      </c>
      <c r="L15" s="25">
        <v>18339</v>
      </c>
      <c r="M15" s="26">
        <v>0</v>
      </c>
      <c r="N15" s="26">
        <v>0</v>
      </c>
      <c r="O15" s="25">
        <v>142410269</v>
      </c>
      <c r="P15" s="26">
        <v>0.18</v>
      </c>
      <c r="Q15" s="27">
        <v>-29913412.079999998</v>
      </c>
      <c r="R15" s="26">
        <v>0</v>
      </c>
      <c r="S15" s="31">
        <v>0</v>
      </c>
    </row>
    <row r="16" spans="1:19" x14ac:dyDescent="0.25">
      <c r="A16" s="28">
        <v>201503</v>
      </c>
      <c r="B16" s="22">
        <v>211731706</v>
      </c>
      <c r="C16" s="23">
        <v>0</v>
      </c>
      <c r="D16" s="22">
        <v>225518675</v>
      </c>
      <c r="E16" s="23">
        <v>0</v>
      </c>
      <c r="F16" s="22">
        <v>225520012</v>
      </c>
      <c r="G16" s="22">
        <v>250588913</v>
      </c>
      <c r="H16" s="22">
        <v>-56473</v>
      </c>
      <c r="I16" s="23">
        <v>0</v>
      </c>
      <c r="J16" s="23">
        <v>0</v>
      </c>
      <c r="K16" s="22">
        <v>41157199</v>
      </c>
      <c r="L16" s="22">
        <v>1169927</v>
      </c>
      <c r="M16" s="23">
        <v>0</v>
      </c>
      <c r="N16" s="23">
        <v>0</v>
      </c>
      <c r="O16" s="22">
        <v>154896780</v>
      </c>
      <c r="P16" s="23">
        <v>0.16</v>
      </c>
      <c r="Q16" s="24">
        <v>2008927.86</v>
      </c>
      <c r="R16" s="23">
        <v>0</v>
      </c>
      <c r="S16" s="29">
        <v>0</v>
      </c>
    </row>
    <row r="17" spans="1:19" x14ac:dyDescent="0.25">
      <c r="A17" s="30">
        <v>201504</v>
      </c>
      <c r="B17" s="25">
        <v>256628361</v>
      </c>
      <c r="C17" s="26">
        <v>0</v>
      </c>
      <c r="D17" s="25">
        <v>138375798</v>
      </c>
      <c r="E17" s="26">
        <v>0</v>
      </c>
      <c r="F17" s="25">
        <v>138377047</v>
      </c>
      <c r="G17" s="25">
        <v>246370386</v>
      </c>
      <c r="H17" s="25">
        <v>-8524</v>
      </c>
      <c r="I17" s="26">
        <v>0</v>
      </c>
      <c r="J17" s="26">
        <v>0</v>
      </c>
      <c r="K17" s="25">
        <v>41714031</v>
      </c>
      <c r="L17" s="25">
        <v>59698</v>
      </c>
      <c r="M17" s="26">
        <v>0</v>
      </c>
      <c r="N17" s="26">
        <v>0</v>
      </c>
      <c r="O17" s="25">
        <v>153711144</v>
      </c>
      <c r="P17" s="26">
        <v>0.17</v>
      </c>
      <c r="Q17" s="27">
        <v>-106923579.66</v>
      </c>
      <c r="R17" s="26">
        <v>0</v>
      </c>
      <c r="S17" s="31">
        <v>0</v>
      </c>
    </row>
    <row r="18" spans="1:19" x14ac:dyDescent="0.25">
      <c r="A18" s="28">
        <v>201505</v>
      </c>
      <c r="B18" s="22">
        <v>221705776</v>
      </c>
      <c r="C18" s="23">
        <v>0</v>
      </c>
      <c r="D18" s="22">
        <v>220406020</v>
      </c>
      <c r="E18" s="23">
        <v>0</v>
      </c>
      <c r="F18" s="22">
        <v>220406371</v>
      </c>
      <c r="G18" s="22">
        <v>255771241</v>
      </c>
      <c r="H18" s="22">
        <v>-25480</v>
      </c>
      <c r="I18" s="23">
        <v>0</v>
      </c>
      <c r="J18" s="23">
        <v>0</v>
      </c>
      <c r="K18" s="22">
        <v>44229057</v>
      </c>
      <c r="L18" s="22">
        <v>59359</v>
      </c>
      <c r="M18" s="23">
        <v>0</v>
      </c>
      <c r="N18" s="23">
        <v>0</v>
      </c>
      <c r="O18" s="22">
        <v>164897997</v>
      </c>
      <c r="P18" s="23">
        <v>0.17</v>
      </c>
      <c r="Q18" s="24">
        <v>6100759</v>
      </c>
      <c r="R18" s="23">
        <v>0</v>
      </c>
      <c r="S18" s="29">
        <v>0</v>
      </c>
    </row>
    <row r="19" spans="1:19" x14ac:dyDescent="0.25">
      <c r="A19" s="30">
        <v>201506</v>
      </c>
      <c r="B19" s="25">
        <v>239419931</v>
      </c>
      <c r="C19" s="26">
        <v>0</v>
      </c>
      <c r="D19" s="25">
        <v>241324020</v>
      </c>
      <c r="E19" s="26">
        <v>0</v>
      </c>
      <c r="F19" s="25">
        <v>241324468</v>
      </c>
      <c r="G19" s="25">
        <v>256908348</v>
      </c>
      <c r="H19" s="25">
        <v>1262</v>
      </c>
      <c r="I19" s="26">
        <v>0</v>
      </c>
      <c r="J19" s="26">
        <v>0</v>
      </c>
      <c r="K19" s="25">
        <v>42477033</v>
      </c>
      <c r="L19" s="25">
        <v>-368736</v>
      </c>
      <c r="M19" s="26">
        <v>0</v>
      </c>
      <c r="N19" s="26">
        <v>0</v>
      </c>
      <c r="O19" s="25">
        <v>165578257</v>
      </c>
      <c r="P19" s="26">
        <v>0.17</v>
      </c>
      <c r="Q19" s="27">
        <v>-3525497.29</v>
      </c>
      <c r="R19" s="26">
        <v>0</v>
      </c>
      <c r="S19" s="31">
        <v>0</v>
      </c>
    </row>
    <row r="20" spans="1:19" x14ac:dyDescent="0.25">
      <c r="A20" s="28">
        <v>201507</v>
      </c>
      <c r="B20" s="22">
        <v>222427148</v>
      </c>
      <c r="C20" s="23">
        <v>0</v>
      </c>
      <c r="D20" s="22">
        <v>222241662</v>
      </c>
      <c r="E20" s="23">
        <v>0</v>
      </c>
      <c r="F20" s="22">
        <v>222242885</v>
      </c>
      <c r="G20" s="22">
        <v>260977851</v>
      </c>
      <c r="H20" s="22">
        <v>-7515</v>
      </c>
      <c r="I20" s="23">
        <v>0</v>
      </c>
      <c r="J20" s="23">
        <v>0</v>
      </c>
      <c r="K20" s="22">
        <v>41759552</v>
      </c>
      <c r="L20" s="22">
        <v>73885</v>
      </c>
      <c r="M20" s="23">
        <v>0</v>
      </c>
      <c r="N20" s="23">
        <v>0</v>
      </c>
      <c r="O20" s="22">
        <v>167130377</v>
      </c>
      <c r="P20" s="23">
        <v>0.16</v>
      </c>
      <c r="Q20" s="24">
        <v>-1342104.7</v>
      </c>
      <c r="R20" s="23">
        <v>0</v>
      </c>
      <c r="S20" s="29">
        <v>0</v>
      </c>
    </row>
    <row r="21" spans="1:19" x14ac:dyDescent="0.25">
      <c r="A21" s="30">
        <v>201508</v>
      </c>
      <c r="B21" s="25">
        <v>235824599</v>
      </c>
      <c r="C21" s="26">
        <v>0</v>
      </c>
      <c r="D21" s="25">
        <v>227936688</v>
      </c>
      <c r="E21" s="26">
        <v>0</v>
      </c>
      <c r="F21" s="25">
        <v>227938124</v>
      </c>
      <c r="G21" s="25">
        <v>259649166</v>
      </c>
      <c r="H21" s="25">
        <v>135905</v>
      </c>
      <c r="I21" s="26">
        <v>0</v>
      </c>
      <c r="J21" s="26">
        <v>0</v>
      </c>
      <c r="K21" s="25">
        <v>39167793</v>
      </c>
      <c r="L21" s="25">
        <v>78059</v>
      </c>
      <c r="M21" s="26">
        <v>0</v>
      </c>
      <c r="N21" s="26">
        <v>0</v>
      </c>
      <c r="O21" s="25">
        <v>116049473</v>
      </c>
      <c r="P21" s="26">
        <v>0.15</v>
      </c>
      <c r="Q21" s="27">
        <v>-1443800.7</v>
      </c>
      <c r="R21" s="26">
        <v>0</v>
      </c>
      <c r="S21" s="31">
        <v>0</v>
      </c>
    </row>
    <row r="22" spans="1:19" x14ac:dyDescent="0.25">
      <c r="A22" s="28">
        <v>201509</v>
      </c>
      <c r="B22" s="22">
        <v>223540192</v>
      </c>
      <c r="C22" s="23">
        <v>0</v>
      </c>
      <c r="D22" s="22">
        <v>230468892</v>
      </c>
      <c r="E22" s="23">
        <v>0</v>
      </c>
      <c r="F22" s="22">
        <v>230470485</v>
      </c>
      <c r="G22" s="22">
        <v>252195931</v>
      </c>
      <c r="H22" s="22">
        <v>-3978</v>
      </c>
      <c r="I22" s="23">
        <v>0</v>
      </c>
      <c r="J22" s="23">
        <v>0</v>
      </c>
      <c r="K22" s="22">
        <v>37124219</v>
      </c>
      <c r="L22" s="22">
        <v>-1315116</v>
      </c>
      <c r="M22" s="23">
        <v>0</v>
      </c>
      <c r="N22" s="23">
        <v>0</v>
      </c>
      <c r="O22" s="22">
        <v>161857558</v>
      </c>
      <c r="P22" s="23">
        <v>0.15</v>
      </c>
      <c r="Q22" s="24">
        <v>1974281.2</v>
      </c>
      <c r="R22" s="23">
        <v>0</v>
      </c>
      <c r="S22" s="29">
        <v>0</v>
      </c>
    </row>
    <row r="23" spans="1:19" x14ac:dyDescent="0.25">
      <c r="A23" s="30">
        <v>201510</v>
      </c>
      <c r="B23" s="25">
        <v>219199545</v>
      </c>
      <c r="C23" s="26">
        <v>0</v>
      </c>
      <c r="D23" s="25">
        <v>171726907</v>
      </c>
      <c r="E23" s="26">
        <v>0</v>
      </c>
      <c r="F23" s="25">
        <v>171728922</v>
      </c>
      <c r="G23" s="25">
        <v>262251277</v>
      </c>
      <c r="H23" s="25">
        <v>-170831</v>
      </c>
      <c r="I23" s="26">
        <v>0</v>
      </c>
      <c r="J23" s="26">
        <v>0</v>
      </c>
      <c r="K23" s="25">
        <v>39439789</v>
      </c>
      <c r="L23" s="25">
        <v>9274</v>
      </c>
      <c r="M23" s="26">
        <v>0</v>
      </c>
      <c r="N23" s="26">
        <v>0</v>
      </c>
      <c r="O23" s="25">
        <v>168001686</v>
      </c>
      <c r="P23" s="26">
        <v>0.15</v>
      </c>
      <c r="Q23" s="27">
        <v>-48988007.770000003</v>
      </c>
      <c r="R23" s="26">
        <v>0</v>
      </c>
      <c r="S23" s="31">
        <v>0</v>
      </c>
    </row>
    <row r="24" spans="1:19" x14ac:dyDescent="0.25">
      <c r="A24" s="28">
        <v>201511</v>
      </c>
      <c r="B24" s="22">
        <v>223020849</v>
      </c>
      <c r="C24" s="23">
        <v>0</v>
      </c>
      <c r="D24" s="22">
        <v>220437738</v>
      </c>
      <c r="E24" s="23">
        <v>0</v>
      </c>
      <c r="F24" s="22">
        <v>220439675</v>
      </c>
      <c r="G24" s="22">
        <v>254069182</v>
      </c>
      <c r="H24" s="22">
        <v>-8688</v>
      </c>
      <c r="I24" s="23">
        <v>0</v>
      </c>
      <c r="J24" s="23">
        <v>0</v>
      </c>
      <c r="K24" s="22">
        <v>44378175</v>
      </c>
      <c r="L24" s="22">
        <v>3507</v>
      </c>
      <c r="M24" s="23">
        <v>0</v>
      </c>
      <c r="N24" s="23">
        <v>0</v>
      </c>
      <c r="O24" s="22">
        <v>166132543</v>
      </c>
      <c r="P24" s="23">
        <v>0.17</v>
      </c>
      <c r="Q24" s="24">
        <v>41389.75</v>
      </c>
      <c r="R24" s="23">
        <v>0</v>
      </c>
      <c r="S24" s="29">
        <v>0</v>
      </c>
    </row>
    <row r="25" spans="1:19" x14ac:dyDescent="0.25">
      <c r="A25" s="30">
        <v>201512</v>
      </c>
      <c r="B25" s="25">
        <v>259471037</v>
      </c>
      <c r="C25" s="26">
        <v>0</v>
      </c>
      <c r="D25" s="25">
        <v>257687298</v>
      </c>
      <c r="E25" s="26">
        <v>0</v>
      </c>
      <c r="F25" s="25">
        <v>257689235</v>
      </c>
      <c r="G25" s="25">
        <v>256709665</v>
      </c>
      <c r="H25" s="25">
        <v>121679</v>
      </c>
      <c r="I25" s="26">
        <v>0</v>
      </c>
      <c r="J25" s="26">
        <v>0</v>
      </c>
      <c r="K25" s="25">
        <v>54114100</v>
      </c>
      <c r="L25" s="25">
        <v>-53680</v>
      </c>
      <c r="M25" s="26">
        <v>0</v>
      </c>
      <c r="N25" s="26">
        <v>0</v>
      </c>
      <c r="O25" s="25">
        <v>165960452</v>
      </c>
      <c r="P25" s="26">
        <v>0.21</v>
      </c>
      <c r="Q25" s="27">
        <v>377619.14</v>
      </c>
      <c r="R25" s="26">
        <v>0</v>
      </c>
      <c r="S25" s="31">
        <v>0</v>
      </c>
    </row>
    <row r="26" spans="1:19" x14ac:dyDescent="0.25">
      <c r="A26" s="28">
        <v>201601</v>
      </c>
      <c r="B26" s="22">
        <v>268001971</v>
      </c>
      <c r="C26" s="23">
        <v>0</v>
      </c>
      <c r="D26" s="22">
        <v>266055165</v>
      </c>
      <c r="E26" s="23">
        <v>0</v>
      </c>
      <c r="F26" s="22">
        <v>266056614</v>
      </c>
      <c r="G26" s="22">
        <v>260286078</v>
      </c>
      <c r="H26" s="22">
        <v>-13840</v>
      </c>
      <c r="I26" s="23">
        <v>0</v>
      </c>
      <c r="J26" s="23">
        <v>0</v>
      </c>
      <c r="K26" s="22">
        <v>56620044</v>
      </c>
      <c r="L26" s="22">
        <v>3214</v>
      </c>
      <c r="M26" s="23">
        <v>0</v>
      </c>
      <c r="N26" s="23">
        <v>0</v>
      </c>
      <c r="O26" s="22">
        <v>173610464</v>
      </c>
      <c r="P26" s="23">
        <v>0.22</v>
      </c>
      <c r="Q26" s="24">
        <v>-2361877.11</v>
      </c>
      <c r="R26" s="23">
        <v>0</v>
      </c>
      <c r="S26" s="29">
        <v>0</v>
      </c>
    </row>
    <row r="27" spans="1:19" x14ac:dyDescent="0.25">
      <c r="A27" s="30">
        <v>201602</v>
      </c>
      <c r="B27" s="25">
        <v>214294753</v>
      </c>
      <c r="C27" s="26">
        <v>0</v>
      </c>
      <c r="D27" s="25">
        <v>217986467</v>
      </c>
      <c r="E27" s="26">
        <v>0</v>
      </c>
      <c r="F27" s="25">
        <v>217987877</v>
      </c>
      <c r="G27" s="25">
        <v>241756544</v>
      </c>
      <c r="H27" s="25">
        <v>13012</v>
      </c>
      <c r="I27" s="26">
        <v>0</v>
      </c>
      <c r="J27" s="26">
        <v>0</v>
      </c>
      <c r="K27" s="25">
        <v>50275532</v>
      </c>
      <c r="L27" s="25">
        <v>39816</v>
      </c>
      <c r="M27" s="26">
        <v>0</v>
      </c>
      <c r="N27" s="26">
        <v>0</v>
      </c>
      <c r="O27" s="25">
        <v>160871789</v>
      </c>
      <c r="P27" s="26">
        <v>0.21</v>
      </c>
      <c r="Q27" s="27">
        <v>-1056889.33</v>
      </c>
      <c r="R27" s="26">
        <v>0</v>
      </c>
      <c r="S27" s="31">
        <v>0</v>
      </c>
    </row>
    <row r="28" spans="1:19" x14ac:dyDescent="0.25">
      <c r="A28" s="28">
        <v>201603</v>
      </c>
      <c r="B28" s="22">
        <v>206088912</v>
      </c>
      <c r="C28" s="23">
        <v>0</v>
      </c>
      <c r="D28" s="22">
        <v>203536213</v>
      </c>
      <c r="E28" s="23">
        <v>0</v>
      </c>
      <c r="F28" s="22">
        <v>203537775</v>
      </c>
      <c r="G28" s="22">
        <v>256240074</v>
      </c>
      <c r="H28" s="22">
        <v>-12311</v>
      </c>
      <c r="I28" s="23">
        <v>0</v>
      </c>
      <c r="J28" s="23">
        <v>0</v>
      </c>
      <c r="K28" s="22">
        <v>63004000</v>
      </c>
      <c r="L28" s="22">
        <v>1495</v>
      </c>
      <c r="M28" s="23">
        <v>0</v>
      </c>
      <c r="N28" s="23">
        <v>0</v>
      </c>
      <c r="O28" s="22">
        <v>176400608</v>
      </c>
      <c r="P28" s="23">
        <v>0.25</v>
      </c>
      <c r="Q28" s="24">
        <v>-947487.92</v>
      </c>
      <c r="R28" s="23">
        <v>0</v>
      </c>
      <c r="S28" s="29">
        <v>0</v>
      </c>
    </row>
    <row r="29" spans="1:19" x14ac:dyDescent="0.25">
      <c r="A29" s="30">
        <v>201604</v>
      </c>
      <c r="B29" s="25">
        <v>218952838</v>
      </c>
      <c r="C29" s="26">
        <v>0</v>
      </c>
      <c r="D29" s="25">
        <v>220878306</v>
      </c>
      <c r="E29" s="26">
        <v>0</v>
      </c>
      <c r="F29" s="25">
        <v>220879290</v>
      </c>
      <c r="G29" s="25">
        <v>245190475</v>
      </c>
      <c r="H29" s="25">
        <v>-8841</v>
      </c>
      <c r="I29" s="26">
        <v>0</v>
      </c>
      <c r="J29" s="26">
        <v>0</v>
      </c>
      <c r="K29" s="25">
        <v>46682614</v>
      </c>
      <c r="L29" s="25">
        <v>2440</v>
      </c>
      <c r="M29" s="26">
        <v>0</v>
      </c>
      <c r="N29" s="26">
        <v>0</v>
      </c>
      <c r="O29" s="25">
        <v>180975934</v>
      </c>
      <c r="P29" s="26">
        <v>0.19</v>
      </c>
      <c r="Q29" s="27">
        <v>-1541520.47</v>
      </c>
      <c r="R29" s="26">
        <v>0</v>
      </c>
      <c r="S29" s="31">
        <v>0</v>
      </c>
    </row>
    <row r="30" spans="1:19" x14ac:dyDescent="0.25">
      <c r="A30" s="28">
        <v>201605</v>
      </c>
      <c r="B30" s="22">
        <v>209790268</v>
      </c>
      <c r="C30" s="23">
        <v>0</v>
      </c>
      <c r="D30" s="22">
        <v>209225001</v>
      </c>
      <c r="E30" s="23">
        <v>0</v>
      </c>
      <c r="F30" s="22">
        <v>209226521</v>
      </c>
      <c r="G30" s="22">
        <v>251885339</v>
      </c>
      <c r="H30" s="22">
        <v>-31088</v>
      </c>
      <c r="I30" s="23">
        <v>0</v>
      </c>
      <c r="J30" s="23">
        <v>0</v>
      </c>
      <c r="K30" s="22">
        <v>47028458</v>
      </c>
      <c r="L30" s="22">
        <v>2486</v>
      </c>
      <c r="M30" s="23">
        <v>0</v>
      </c>
      <c r="N30" s="23">
        <v>0</v>
      </c>
      <c r="O30" s="22">
        <v>114024759</v>
      </c>
      <c r="P30" s="23">
        <v>0.19</v>
      </c>
      <c r="Q30" s="24">
        <v>-190591.27</v>
      </c>
      <c r="R30" s="23">
        <v>0</v>
      </c>
      <c r="S30" s="29">
        <v>0</v>
      </c>
    </row>
    <row r="31" spans="1:19" x14ac:dyDescent="0.25">
      <c r="A31" s="30">
        <v>201606</v>
      </c>
      <c r="B31" s="25">
        <v>211755122</v>
      </c>
      <c r="C31" s="26">
        <v>0</v>
      </c>
      <c r="D31" s="25">
        <v>220311710</v>
      </c>
      <c r="E31" s="26">
        <v>0</v>
      </c>
      <c r="F31" s="25">
        <v>220312744</v>
      </c>
      <c r="G31" s="25">
        <v>245566647</v>
      </c>
      <c r="H31" s="25">
        <v>6147</v>
      </c>
      <c r="I31" s="26">
        <v>0</v>
      </c>
      <c r="J31" s="26">
        <v>0</v>
      </c>
      <c r="K31" s="25">
        <v>41854173</v>
      </c>
      <c r="L31" s="25">
        <v>81590</v>
      </c>
      <c r="M31" s="26">
        <v>0</v>
      </c>
      <c r="N31" s="26">
        <v>0</v>
      </c>
      <c r="O31" s="25">
        <v>160488007</v>
      </c>
      <c r="P31" s="26">
        <v>0.17</v>
      </c>
      <c r="Q31" s="27">
        <v>2667008.44</v>
      </c>
      <c r="R31" s="26">
        <v>0</v>
      </c>
      <c r="S31" s="31">
        <v>0</v>
      </c>
    </row>
    <row r="32" spans="1:19" x14ac:dyDescent="0.25">
      <c r="A32" s="28">
        <v>201607</v>
      </c>
      <c r="B32" s="22">
        <v>195155953</v>
      </c>
      <c r="C32" s="23">
        <v>0</v>
      </c>
      <c r="D32" s="22">
        <v>200410829</v>
      </c>
      <c r="E32" s="23">
        <v>0</v>
      </c>
      <c r="F32" s="22">
        <v>200411613</v>
      </c>
      <c r="G32" s="22">
        <v>250833350</v>
      </c>
      <c r="H32" s="22">
        <v>16540</v>
      </c>
      <c r="I32" s="23">
        <v>0</v>
      </c>
      <c r="J32" s="23">
        <v>0</v>
      </c>
      <c r="K32" s="22">
        <v>45760420</v>
      </c>
      <c r="L32" s="22">
        <v>-1340</v>
      </c>
      <c r="M32" s="23">
        <v>0</v>
      </c>
      <c r="N32" s="23">
        <v>0</v>
      </c>
      <c r="O32" s="22">
        <v>164143127</v>
      </c>
      <c r="P32" s="23">
        <v>0.18</v>
      </c>
      <c r="Q32" s="24">
        <v>1471151.51</v>
      </c>
      <c r="R32" s="23">
        <v>0</v>
      </c>
      <c r="S32" s="29">
        <v>0</v>
      </c>
    </row>
    <row r="33" spans="1:19" x14ac:dyDescent="0.25">
      <c r="A33" s="30">
        <v>201608</v>
      </c>
      <c r="B33" s="25">
        <v>195778075</v>
      </c>
      <c r="C33" s="26">
        <v>0</v>
      </c>
      <c r="D33" s="25">
        <v>197513446</v>
      </c>
      <c r="E33" s="26">
        <v>0</v>
      </c>
      <c r="F33" s="25">
        <v>197514096</v>
      </c>
      <c r="G33" s="25">
        <v>252986219</v>
      </c>
      <c r="H33" s="25">
        <v>-9137</v>
      </c>
      <c r="I33" s="26">
        <v>0</v>
      </c>
      <c r="J33" s="26">
        <v>0</v>
      </c>
      <c r="K33" s="25">
        <v>38941240</v>
      </c>
      <c r="L33" s="25">
        <v>-12111</v>
      </c>
      <c r="M33" s="26">
        <v>0</v>
      </c>
      <c r="N33" s="26">
        <v>0</v>
      </c>
      <c r="O33" s="25">
        <v>165074885</v>
      </c>
      <c r="P33" s="26">
        <v>0.15</v>
      </c>
      <c r="Q33" s="27">
        <v>1838662.17</v>
      </c>
      <c r="R33" s="26">
        <v>0</v>
      </c>
      <c r="S33" s="31">
        <v>0</v>
      </c>
    </row>
    <row r="34" spans="1:19" x14ac:dyDescent="0.25">
      <c r="A34" s="28">
        <v>201609</v>
      </c>
      <c r="B34" s="22">
        <v>204019172</v>
      </c>
      <c r="C34" s="23">
        <v>0</v>
      </c>
      <c r="D34" s="22">
        <v>204855430</v>
      </c>
      <c r="E34" s="23">
        <v>0</v>
      </c>
      <c r="F34" s="22">
        <v>204855466</v>
      </c>
      <c r="G34" s="22">
        <v>235559367</v>
      </c>
      <c r="H34" s="22">
        <v>-8842</v>
      </c>
      <c r="I34" s="23">
        <v>0</v>
      </c>
      <c r="J34" s="23">
        <v>0</v>
      </c>
      <c r="K34" s="22">
        <v>31696157</v>
      </c>
      <c r="L34" s="22">
        <v>221123</v>
      </c>
      <c r="M34" s="23">
        <v>0</v>
      </c>
      <c r="N34" s="23">
        <v>0</v>
      </c>
      <c r="O34" s="22">
        <v>157548647</v>
      </c>
      <c r="P34" s="23">
        <v>0.13</v>
      </c>
      <c r="Q34" s="24">
        <v>819834.74</v>
      </c>
      <c r="R34" s="23">
        <v>0</v>
      </c>
      <c r="S34" s="29">
        <v>0</v>
      </c>
    </row>
    <row r="35" spans="1:19" x14ac:dyDescent="0.25">
      <c r="A35" s="30">
        <v>201610</v>
      </c>
      <c r="B35" s="25">
        <v>203429248</v>
      </c>
      <c r="C35" s="26">
        <v>0</v>
      </c>
      <c r="D35" s="25">
        <v>201150440</v>
      </c>
      <c r="E35" s="26">
        <v>0</v>
      </c>
      <c r="F35" s="25">
        <v>201150482</v>
      </c>
      <c r="G35" s="25">
        <v>239590281</v>
      </c>
      <c r="H35" s="25">
        <v>-9137</v>
      </c>
      <c r="I35" s="26">
        <v>0</v>
      </c>
      <c r="J35" s="26">
        <v>0</v>
      </c>
      <c r="K35" s="25">
        <v>32893867</v>
      </c>
      <c r="L35" s="25">
        <v>-2868</v>
      </c>
      <c r="M35" s="26">
        <v>0</v>
      </c>
      <c r="N35" s="26">
        <v>0</v>
      </c>
      <c r="O35" s="25">
        <v>156667787</v>
      </c>
      <c r="P35" s="26">
        <v>0.14000000000000001</v>
      </c>
      <c r="Q35" s="27">
        <v>-1956386.49</v>
      </c>
      <c r="R35" s="26">
        <v>0</v>
      </c>
      <c r="S35" s="31">
        <v>0</v>
      </c>
    </row>
    <row r="36" spans="1:19" x14ac:dyDescent="0.25">
      <c r="A36" s="28">
        <v>201611</v>
      </c>
      <c r="B36" s="22">
        <v>212819589</v>
      </c>
      <c r="C36" s="23">
        <v>0</v>
      </c>
      <c r="D36" s="22">
        <v>212044522</v>
      </c>
      <c r="E36" s="23">
        <v>0</v>
      </c>
      <c r="F36" s="22">
        <v>212044557</v>
      </c>
      <c r="G36" s="22">
        <v>231379926</v>
      </c>
      <c r="H36" s="22">
        <v>-8843</v>
      </c>
      <c r="I36" s="23">
        <v>0</v>
      </c>
      <c r="J36" s="23">
        <v>0</v>
      </c>
      <c r="K36" s="22">
        <v>38844469</v>
      </c>
      <c r="L36" s="22">
        <v>325997</v>
      </c>
      <c r="M36" s="23">
        <v>0</v>
      </c>
      <c r="N36" s="23">
        <v>0</v>
      </c>
      <c r="O36" s="22">
        <v>155047812</v>
      </c>
      <c r="P36" s="23">
        <v>0.17</v>
      </c>
      <c r="Q36" s="24">
        <v>-2238135.7200000002</v>
      </c>
      <c r="R36" s="23">
        <v>0</v>
      </c>
      <c r="S36" s="29">
        <v>0</v>
      </c>
    </row>
    <row r="37" spans="1:19" x14ac:dyDescent="0.25">
      <c r="A37" s="30">
        <v>201612</v>
      </c>
      <c r="B37" s="25">
        <v>245963503</v>
      </c>
      <c r="C37" s="26">
        <v>0</v>
      </c>
      <c r="D37" s="25">
        <v>240323534</v>
      </c>
      <c r="E37" s="26">
        <v>0</v>
      </c>
      <c r="F37" s="25">
        <v>240323579</v>
      </c>
      <c r="G37" s="25">
        <v>235736004</v>
      </c>
      <c r="H37" s="25">
        <v>-9137</v>
      </c>
      <c r="I37" s="26">
        <v>0</v>
      </c>
      <c r="J37" s="26">
        <v>0</v>
      </c>
      <c r="K37" s="25">
        <v>34927750</v>
      </c>
      <c r="L37" s="25">
        <v>-615836</v>
      </c>
      <c r="M37" s="26">
        <v>0</v>
      </c>
      <c r="N37" s="26">
        <v>0</v>
      </c>
      <c r="O37" s="25">
        <v>253059297</v>
      </c>
      <c r="P37" s="26">
        <v>0.15</v>
      </c>
      <c r="Q37" s="27">
        <v>-3312520</v>
      </c>
      <c r="R37" s="26">
        <v>0</v>
      </c>
      <c r="S37" s="31">
        <v>0</v>
      </c>
    </row>
    <row r="38" spans="1:19" ht="15.75" thickBot="1" x14ac:dyDescent="0.3">
      <c r="A38" s="32" t="s">
        <v>21</v>
      </c>
      <c r="B38" s="33">
        <v>8560234611</v>
      </c>
      <c r="C38" s="34">
        <v>0</v>
      </c>
      <c r="D38" s="33">
        <v>8481485775</v>
      </c>
      <c r="E38" s="34">
        <v>0</v>
      </c>
      <c r="F38" s="33">
        <v>8481698759</v>
      </c>
      <c r="G38" s="33">
        <v>8675977184</v>
      </c>
      <c r="H38" s="33">
        <v>-126204</v>
      </c>
      <c r="I38" s="34">
        <v>0</v>
      </c>
      <c r="J38" s="34">
        <v>0</v>
      </c>
      <c r="K38" s="33">
        <v>1510820584</v>
      </c>
      <c r="L38" s="33">
        <v>-424820</v>
      </c>
      <c r="M38" s="34">
        <v>0</v>
      </c>
      <c r="N38" s="34">
        <v>0</v>
      </c>
      <c r="O38" s="33">
        <v>5628306695</v>
      </c>
      <c r="P38" s="34">
        <v>0.17</v>
      </c>
      <c r="Q38" s="33">
        <v>-82597596</v>
      </c>
      <c r="R38" s="34">
        <v>0</v>
      </c>
      <c r="S38" s="35">
        <v>0</v>
      </c>
    </row>
    <row r="39" spans="1:19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x14ac:dyDescent="0.25">
      <c r="A41" s="36" t="s">
        <v>22</v>
      </c>
      <c r="B41" s="36" t="s">
        <v>23</v>
      </c>
    </row>
    <row r="42" spans="1:19" x14ac:dyDescent="0.25">
      <c r="A42" s="36" t="s">
        <v>24</v>
      </c>
      <c r="B42" s="36">
        <v>195</v>
      </c>
    </row>
    <row r="43" spans="1:19" x14ac:dyDescent="0.25">
      <c r="A43" s="36" t="s">
        <v>26</v>
      </c>
      <c r="B43" s="36">
        <v>201401</v>
      </c>
    </row>
    <row r="44" spans="1:19" x14ac:dyDescent="0.25">
      <c r="A44" s="36" t="s">
        <v>27</v>
      </c>
      <c r="B44" s="36">
        <v>201612</v>
      </c>
    </row>
    <row r="45" spans="1:19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x14ac:dyDescent="0.25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x14ac:dyDescent="0.25">
      <c r="A47" s="61" t="s">
        <v>41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9" x14ac:dyDescent="0.25">
      <c r="A48" s="61" t="s">
        <v>42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x14ac:dyDescent="0.25">
      <c r="A49" s="61" t="s">
        <v>43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</sheetData>
  <mergeCells count="7">
    <mergeCell ref="A47:R47"/>
    <mergeCell ref="A48:R48"/>
    <mergeCell ref="A49:R49"/>
    <mergeCell ref="A39:S39"/>
    <mergeCell ref="A40:S40"/>
    <mergeCell ref="A45:S45"/>
    <mergeCell ref="A46:S4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">
    <tabColor rgb="FF92D050"/>
  </sheetPr>
  <dimension ref="A2:S78"/>
  <sheetViews>
    <sheetView showGridLines="0" zoomScale="85" zoomScaleNormal="85" workbookViewId="0">
      <pane ySplit="6" topLeftCell="A7" activePane="bottomLeft" state="frozen"/>
      <selection pane="bottomLeft" activeCell="E55" sqref="E55"/>
    </sheetView>
  </sheetViews>
  <sheetFormatPr defaultRowHeight="15" x14ac:dyDescent="0.25"/>
  <cols>
    <col min="1" max="1" width="21.7109375" bestFit="1" customWidth="1"/>
    <col min="2" max="2" width="14.85546875" bestFit="1" customWidth="1"/>
    <col min="3" max="3" width="34.42578125" bestFit="1" customWidth="1"/>
    <col min="4" max="4" width="16" bestFit="1" customWidth="1"/>
    <col min="5" max="5" width="15" bestFit="1" customWidth="1"/>
    <col min="6" max="6" width="16" bestFit="1" customWidth="1"/>
    <col min="7" max="7" width="14.85546875" bestFit="1" customWidth="1"/>
    <col min="8" max="8" width="23.7109375" bestFit="1" customWidth="1"/>
    <col min="9" max="9" width="19.28515625" bestFit="1" customWidth="1"/>
    <col min="10" max="10" width="15.28515625" bestFit="1" customWidth="1"/>
    <col min="11" max="11" width="17.28515625" bestFit="1" customWidth="1"/>
    <col min="12" max="12" width="22.85546875" bestFit="1" customWidth="1"/>
    <col min="13" max="13" width="23.42578125" bestFit="1" customWidth="1"/>
    <col min="14" max="14" width="36.5703125" bestFit="1" customWidth="1"/>
    <col min="15" max="15" width="18" bestFit="1" customWidth="1"/>
    <col min="16" max="16" width="14.28515625" bestFit="1" customWidth="1"/>
    <col min="17" max="17" width="14.5703125" bestFit="1" customWidth="1"/>
    <col min="18" max="18" width="17.28515625" bestFit="1" customWidth="1"/>
    <col min="19" max="19" width="20.42578125" bestFit="1" customWidth="1"/>
  </cols>
  <sheetData>
    <row r="2" spans="1:19" x14ac:dyDescent="0.25">
      <c r="A2" s="1" t="s">
        <v>0</v>
      </c>
    </row>
    <row r="4" spans="1:19" x14ac:dyDescent="0.25">
      <c r="A4" t="s">
        <v>1</v>
      </c>
    </row>
    <row r="5" spans="1:19" ht="15.75" thickBot="1" x14ac:dyDescent="0.3"/>
    <row r="6" spans="1:19" ht="3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4" t="s">
        <v>20</v>
      </c>
    </row>
    <row r="7" spans="1:19" x14ac:dyDescent="0.25">
      <c r="A7" s="12">
        <v>201201</v>
      </c>
      <c r="B7" s="13">
        <v>9733785513</v>
      </c>
      <c r="C7" s="13">
        <v>0</v>
      </c>
      <c r="D7" s="13">
        <v>9759537129</v>
      </c>
      <c r="E7" s="13">
        <v>9254180980</v>
      </c>
      <c r="F7" s="13">
        <v>0</v>
      </c>
      <c r="G7" s="13">
        <v>5084607076</v>
      </c>
      <c r="H7" s="13">
        <v>0</v>
      </c>
      <c r="I7" s="13">
        <v>2356942827</v>
      </c>
      <c r="J7" s="13">
        <v>2530880824</v>
      </c>
      <c r="K7" s="13">
        <v>0</v>
      </c>
      <c r="L7" s="13">
        <v>0</v>
      </c>
      <c r="M7" s="13">
        <v>0</v>
      </c>
      <c r="N7" s="13">
        <v>0</v>
      </c>
      <c r="O7" s="13">
        <v>1104273089</v>
      </c>
      <c r="P7" s="14">
        <v>0.5</v>
      </c>
      <c r="Q7" s="14">
        <v>0</v>
      </c>
      <c r="R7" s="14">
        <v>0</v>
      </c>
      <c r="S7" s="15">
        <v>0</v>
      </c>
    </row>
    <row r="8" spans="1:19" x14ac:dyDescent="0.25">
      <c r="A8" s="12">
        <v>201202</v>
      </c>
      <c r="B8" s="13">
        <v>8500192864</v>
      </c>
      <c r="C8" s="13">
        <v>0</v>
      </c>
      <c r="D8" s="13">
        <v>8523969481</v>
      </c>
      <c r="E8" s="13">
        <v>8163996745</v>
      </c>
      <c r="F8" s="13">
        <v>0</v>
      </c>
      <c r="G8" s="13">
        <v>4596378884</v>
      </c>
      <c r="H8" s="13">
        <v>0</v>
      </c>
      <c r="I8" s="13">
        <v>2409679186</v>
      </c>
      <c r="J8" s="13">
        <v>2195260311</v>
      </c>
      <c r="K8" s="13">
        <v>0</v>
      </c>
      <c r="L8" s="13">
        <v>0</v>
      </c>
      <c r="M8" s="13">
        <v>0</v>
      </c>
      <c r="N8" s="13">
        <v>0</v>
      </c>
      <c r="O8" s="13">
        <v>1061075706</v>
      </c>
      <c r="P8" s="14">
        <v>0.48</v>
      </c>
      <c r="Q8" s="14">
        <v>0</v>
      </c>
      <c r="R8" s="14">
        <v>0</v>
      </c>
      <c r="S8" s="15">
        <v>0</v>
      </c>
    </row>
    <row r="9" spans="1:19" x14ac:dyDescent="0.25">
      <c r="A9" s="12">
        <v>201203</v>
      </c>
      <c r="B9" s="13">
        <v>10646737908</v>
      </c>
      <c r="C9" s="13">
        <v>0</v>
      </c>
      <c r="D9" s="13">
        <v>10651664057</v>
      </c>
      <c r="E9" s="13">
        <v>10142844276</v>
      </c>
      <c r="F9" s="13">
        <v>0</v>
      </c>
      <c r="G9" s="13">
        <v>5107026725</v>
      </c>
      <c r="H9" s="13">
        <v>0</v>
      </c>
      <c r="I9" s="13">
        <v>2684692312</v>
      </c>
      <c r="J9" s="13">
        <v>2452438655</v>
      </c>
      <c r="K9" s="13">
        <v>0</v>
      </c>
      <c r="L9" s="13">
        <v>0</v>
      </c>
      <c r="M9" s="13">
        <v>0</v>
      </c>
      <c r="N9" s="13">
        <v>0</v>
      </c>
      <c r="O9" s="13">
        <v>1153228717</v>
      </c>
      <c r="P9" s="14">
        <v>0.48</v>
      </c>
      <c r="Q9" s="14">
        <v>0</v>
      </c>
      <c r="R9" s="14">
        <v>0</v>
      </c>
      <c r="S9" s="15">
        <v>0</v>
      </c>
    </row>
    <row r="10" spans="1:19" x14ac:dyDescent="0.25">
      <c r="A10" s="12">
        <v>201204</v>
      </c>
      <c r="B10" s="13">
        <v>9727779077</v>
      </c>
      <c r="C10" s="13">
        <v>0</v>
      </c>
      <c r="D10" s="13">
        <v>9730350887</v>
      </c>
      <c r="E10" s="13">
        <v>9338764219</v>
      </c>
      <c r="F10" s="13">
        <v>0</v>
      </c>
      <c r="G10" s="13">
        <v>4743446464</v>
      </c>
      <c r="H10" s="13">
        <v>0</v>
      </c>
      <c r="I10" s="13">
        <v>2474145727</v>
      </c>
      <c r="J10" s="13">
        <v>2239449946</v>
      </c>
      <c r="K10" s="13">
        <v>0</v>
      </c>
      <c r="L10" s="13">
        <v>0</v>
      </c>
      <c r="M10" s="13">
        <v>0</v>
      </c>
      <c r="N10" s="13">
        <v>0</v>
      </c>
      <c r="O10" s="13">
        <v>1115578544</v>
      </c>
      <c r="P10" s="14">
        <v>0.47</v>
      </c>
      <c r="Q10" s="14">
        <v>0</v>
      </c>
      <c r="R10" s="14">
        <v>0</v>
      </c>
      <c r="S10" s="15">
        <v>0</v>
      </c>
    </row>
    <row r="11" spans="1:19" x14ac:dyDescent="0.25">
      <c r="A11" s="12">
        <v>201205</v>
      </c>
      <c r="B11" s="13">
        <v>11708015071</v>
      </c>
      <c r="C11" s="13">
        <v>0</v>
      </c>
      <c r="D11" s="13">
        <v>11659631626</v>
      </c>
      <c r="E11" s="13">
        <v>11250827075</v>
      </c>
      <c r="F11" s="13">
        <v>0</v>
      </c>
      <c r="G11" s="13">
        <v>5044532064</v>
      </c>
      <c r="H11" s="13">
        <v>0</v>
      </c>
      <c r="I11" s="13">
        <v>2574354224</v>
      </c>
      <c r="J11" s="13">
        <v>2463536241</v>
      </c>
      <c r="K11" s="13">
        <v>0</v>
      </c>
      <c r="L11" s="13">
        <v>0</v>
      </c>
      <c r="M11" s="13">
        <v>0</v>
      </c>
      <c r="N11" s="13">
        <v>0</v>
      </c>
      <c r="O11" s="13">
        <v>1163464887</v>
      </c>
      <c r="P11" s="14">
        <v>0.49</v>
      </c>
      <c r="Q11" s="14">
        <v>0</v>
      </c>
      <c r="R11" s="14">
        <v>0</v>
      </c>
      <c r="S11" s="15">
        <v>0</v>
      </c>
    </row>
    <row r="12" spans="1:19" x14ac:dyDescent="0.25">
      <c r="A12" s="12">
        <v>201206</v>
      </c>
      <c r="B12" s="13">
        <v>11255928168</v>
      </c>
      <c r="C12" s="13">
        <v>0</v>
      </c>
      <c r="D12" s="13">
        <v>11147468477</v>
      </c>
      <c r="E12" s="13">
        <v>10517632479</v>
      </c>
      <c r="F12" s="13">
        <v>0</v>
      </c>
      <c r="G12" s="13">
        <v>5071584669</v>
      </c>
      <c r="H12" s="13">
        <v>0</v>
      </c>
      <c r="I12" s="13">
        <v>2382852202</v>
      </c>
      <c r="J12" s="13">
        <v>2245392481</v>
      </c>
      <c r="K12" s="13">
        <v>0</v>
      </c>
      <c r="L12" s="13">
        <v>0</v>
      </c>
      <c r="M12" s="13">
        <v>0</v>
      </c>
      <c r="N12" s="13">
        <v>0</v>
      </c>
      <c r="O12" s="13">
        <v>1130914399</v>
      </c>
      <c r="P12" s="14">
        <v>0.44</v>
      </c>
      <c r="Q12" s="14">
        <v>0</v>
      </c>
      <c r="R12" s="14">
        <v>0</v>
      </c>
      <c r="S12" s="15">
        <v>0</v>
      </c>
    </row>
    <row r="13" spans="1:19" x14ac:dyDescent="0.25">
      <c r="A13" s="12">
        <v>201207</v>
      </c>
      <c r="B13" s="13">
        <v>10120323224</v>
      </c>
      <c r="C13" s="13">
        <v>0</v>
      </c>
      <c r="D13" s="13">
        <v>10194419009</v>
      </c>
      <c r="E13" s="13">
        <v>9639772374</v>
      </c>
      <c r="F13" s="13">
        <v>0</v>
      </c>
      <c r="G13" s="13">
        <v>5216123137</v>
      </c>
      <c r="H13" s="13">
        <v>0</v>
      </c>
      <c r="I13" s="13">
        <v>2672672216</v>
      </c>
      <c r="J13" s="13">
        <v>2374564620</v>
      </c>
      <c r="K13" s="13">
        <v>0</v>
      </c>
      <c r="L13" s="13">
        <v>0</v>
      </c>
      <c r="M13" s="13">
        <v>0</v>
      </c>
      <c r="N13" s="13">
        <v>0</v>
      </c>
      <c r="O13" s="13">
        <v>1161284318</v>
      </c>
      <c r="P13" s="14">
        <v>0.46</v>
      </c>
      <c r="Q13" s="14">
        <v>0</v>
      </c>
      <c r="R13" s="14">
        <v>0</v>
      </c>
      <c r="S13" s="15">
        <v>0</v>
      </c>
    </row>
    <row r="14" spans="1:19" x14ac:dyDescent="0.25">
      <c r="A14" s="12">
        <v>201208</v>
      </c>
      <c r="B14" s="13">
        <v>11036207331</v>
      </c>
      <c r="C14" s="13">
        <v>0</v>
      </c>
      <c r="D14" s="13">
        <v>11065277921</v>
      </c>
      <c r="E14" s="13">
        <v>10572822534</v>
      </c>
      <c r="F14" s="13">
        <v>0</v>
      </c>
      <c r="G14" s="13">
        <v>5332179338</v>
      </c>
      <c r="H14" s="13">
        <v>0</v>
      </c>
      <c r="I14" s="13">
        <v>2519338610</v>
      </c>
      <c r="J14" s="13">
        <v>2573392318</v>
      </c>
      <c r="K14" s="13">
        <v>0</v>
      </c>
      <c r="L14" s="13">
        <v>0</v>
      </c>
      <c r="M14" s="13">
        <v>0</v>
      </c>
      <c r="N14" s="13">
        <v>0</v>
      </c>
      <c r="O14" s="13">
        <v>1224666909</v>
      </c>
      <c r="P14" s="14">
        <v>0.48</v>
      </c>
      <c r="Q14" s="14">
        <v>0</v>
      </c>
      <c r="R14" s="14">
        <v>0</v>
      </c>
      <c r="S14" s="15">
        <v>0</v>
      </c>
    </row>
    <row r="15" spans="1:19" x14ac:dyDescent="0.25">
      <c r="A15" s="12">
        <v>201209</v>
      </c>
      <c r="B15" s="13">
        <v>9542006770</v>
      </c>
      <c r="C15" s="13">
        <v>0</v>
      </c>
      <c r="D15" s="13">
        <v>9531017128</v>
      </c>
      <c r="E15" s="13">
        <v>9111352417</v>
      </c>
      <c r="F15" s="13">
        <v>0</v>
      </c>
      <c r="G15" s="13">
        <v>5107800669</v>
      </c>
      <c r="H15" s="13">
        <v>0</v>
      </c>
      <c r="I15" s="13">
        <v>2594960634</v>
      </c>
      <c r="J15" s="13">
        <v>2267166118</v>
      </c>
      <c r="K15" s="13">
        <v>0</v>
      </c>
      <c r="L15" s="13">
        <v>0</v>
      </c>
      <c r="M15" s="13">
        <v>0</v>
      </c>
      <c r="N15" s="13">
        <v>0</v>
      </c>
      <c r="O15" s="13">
        <v>1180578532</v>
      </c>
      <c r="P15" s="14">
        <v>0.44</v>
      </c>
      <c r="Q15" s="14">
        <v>0</v>
      </c>
      <c r="R15" s="14">
        <v>0</v>
      </c>
      <c r="S15" s="15">
        <v>0</v>
      </c>
    </row>
    <row r="16" spans="1:19" x14ac:dyDescent="0.25">
      <c r="A16" s="12">
        <v>201210</v>
      </c>
      <c r="B16" s="13">
        <v>11603632778</v>
      </c>
      <c r="C16" s="13">
        <v>0</v>
      </c>
      <c r="D16" s="13">
        <v>11588433119</v>
      </c>
      <c r="E16" s="13">
        <v>11094399781</v>
      </c>
      <c r="F16" s="13">
        <v>0</v>
      </c>
      <c r="G16" s="13">
        <v>5458841405</v>
      </c>
      <c r="H16" s="13">
        <v>0</v>
      </c>
      <c r="I16" s="13">
        <v>2670763402</v>
      </c>
      <c r="J16" s="13">
        <v>2541128092</v>
      </c>
      <c r="K16" s="13">
        <v>0</v>
      </c>
      <c r="L16" s="13">
        <v>0</v>
      </c>
      <c r="M16" s="13">
        <v>0</v>
      </c>
      <c r="N16" s="13">
        <v>0</v>
      </c>
      <c r="O16" s="13">
        <v>1251556804</v>
      </c>
      <c r="P16" s="14">
        <v>0.47</v>
      </c>
      <c r="Q16" s="14">
        <v>0</v>
      </c>
      <c r="R16" s="14">
        <v>0</v>
      </c>
      <c r="S16" s="15">
        <v>0</v>
      </c>
    </row>
    <row r="17" spans="1:19" x14ac:dyDescent="0.25">
      <c r="A17" s="12">
        <v>201211</v>
      </c>
      <c r="B17" s="13">
        <v>12318331885</v>
      </c>
      <c r="C17" s="13">
        <v>0</v>
      </c>
      <c r="D17" s="13">
        <v>12320715500</v>
      </c>
      <c r="E17" s="13">
        <v>11906507898</v>
      </c>
      <c r="F17" s="13">
        <v>0</v>
      </c>
      <c r="G17" s="13">
        <v>5438869440</v>
      </c>
      <c r="H17" s="13">
        <v>0</v>
      </c>
      <c r="I17" s="13">
        <v>2755973812</v>
      </c>
      <c r="J17" s="13">
        <v>2326150898</v>
      </c>
      <c r="K17" s="13">
        <v>0</v>
      </c>
      <c r="L17" s="13">
        <v>0</v>
      </c>
      <c r="M17" s="13">
        <v>0</v>
      </c>
      <c r="N17" s="13">
        <v>0</v>
      </c>
      <c r="O17" s="13">
        <v>1230787132</v>
      </c>
      <c r="P17" s="14">
        <v>0.43</v>
      </c>
      <c r="Q17" s="14">
        <v>0</v>
      </c>
      <c r="R17" s="14">
        <v>0</v>
      </c>
      <c r="S17" s="15">
        <v>0</v>
      </c>
    </row>
    <row r="18" spans="1:19" x14ac:dyDescent="0.25">
      <c r="A18" s="12">
        <v>201212</v>
      </c>
      <c r="B18" s="13">
        <v>13208318268</v>
      </c>
      <c r="C18" s="13">
        <v>0</v>
      </c>
      <c r="D18" s="13">
        <v>13212385380</v>
      </c>
      <c r="E18" s="13">
        <v>12672003737</v>
      </c>
      <c r="F18" s="13">
        <v>0</v>
      </c>
      <c r="G18" s="13">
        <v>5492969764</v>
      </c>
      <c r="H18" s="13">
        <v>0</v>
      </c>
      <c r="I18" s="13">
        <v>3079935522</v>
      </c>
      <c r="J18" s="13">
        <v>2198120597</v>
      </c>
      <c r="K18" s="13">
        <v>0</v>
      </c>
      <c r="L18" s="13">
        <v>0</v>
      </c>
      <c r="M18" s="13">
        <v>0</v>
      </c>
      <c r="N18" s="13">
        <v>0</v>
      </c>
      <c r="O18" s="13">
        <v>1331768037</v>
      </c>
      <c r="P18" s="14">
        <v>0.4</v>
      </c>
      <c r="Q18" s="14">
        <v>0</v>
      </c>
      <c r="R18" s="14">
        <v>0</v>
      </c>
      <c r="S18" s="15">
        <v>0</v>
      </c>
    </row>
    <row r="19" spans="1:19" x14ac:dyDescent="0.25">
      <c r="A19" s="12">
        <v>201301</v>
      </c>
      <c r="B19" s="13">
        <v>12847305089</v>
      </c>
      <c r="C19" s="13">
        <v>0</v>
      </c>
      <c r="D19" s="13">
        <v>12822013877</v>
      </c>
      <c r="E19" s="13">
        <v>12235733578</v>
      </c>
      <c r="F19" s="13">
        <v>0</v>
      </c>
      <c r="G19" s="13">
        <v>6081311433</v>
      </c>
      <c r="H19" s="13">
        <v>0</v>
      </c>
      <c r="I19" s="13">
        <v>2731024317</v>
      </c>
      <c r="J19" s="13">
        <v>2893655911</v>
      </c>
      <c r="K19" s="13">
        <v>0</v>
      </c>
      <c r="L19" s="13">
        <v>0</v>
      </c>
      <c r="M19" s="13">
        <v>0</v>
      </c>
      <c r="N19" s="13">
        <v>0</v>
      </c>
      <c r="O19" s="13">
        <v>1281827675</v>
      </c>
      <c r="P19" s="14">
        <v>0.48</v>
      </c>
      <c r="Q19" s="14">
        <v>0</v>
      </c>
      <c r="R19" s="14">
        <v>0</v>
      </c>
      <c r="S19" s="15">
        <v>0</v>
      </c>
    </row>
    <row r="20" spans="1:19" x14ac:dyDescent="0.25">
      <c r="A20" s="12">
        <v>201302</v>
      </c>
      <c r="B20" s="13">
        <v>10681251748</v>
      </c>
      <c r="C20" s="13">
        <v>0</v>
      </c>
      <c r="D20" s="13">
        <v>10684066758</v>
      </c>
      <c r="E20" s="13">
        <v>10314212305</v>
      </c>
      <c r="F20" s="13">
        <v>0</v>
      </c>
      <c r="G20" s="13">
        <v>5431853037</v>
      </c>
      <c r="H20" s="13">
        <v>0</v>
      </c>
      <c r="I20" s="13">
        <v>2394617894</v>
      </c>
      <c r="J20" s="13">
        <v>2359555606</v>
      </c>
      <c r="K20" s="13">
        <v>0</v>
      </c>
      <c r="L20" s="13">
        <v>0</v>
      </c>
      <c r="M20" s="13">
        <v>0</v>
      </c>
      <c r="N20" s="13">
        <v>0</v>
      </c>
      <c r="O20" s="13">
        <v>1162429290</v>
      </c>
      <c r="P20" s="14">
        <v>0.43</v>
      </c>
      <c r="Q20" s="14">
        <v>0</v>
      </c>
      <c r="R20" s="14">
        <v>0</v>
      </c>
      <c r="S20" s="15">
        <v>0</v>
      </c>
    </row>
    <row r="21" spans="1:19" x14ac:dyDescent="0.25">
      <c r="A21" s="12">
        <v>201303</v>
      </c>
      <c r="B21" s="13">
        <v>12597345031</v>
      </c>
      <c r="C21" s="13">
        <v>0</v>
      </c>
      <c r="D21" s="13">
        <v>12599657247</v>
      </c>
      <c r="E21" s="13">
        <v>12077311118</v>
      </c>
      <c r="F21" s="13">
        <v>0</v>
      </c>
      <c r="G21" s="13">
        <v>5923618144</v>
      </c>
      <c r="H21" s="13">
        <v>0</v>
      </c>
      <c r="I21" s="13">
        <v>2562997177</v>
      </c>
      <c r="J21" s="13">
        <v>2593352629</v>
      </c>
      <c r="K21" s="13">
        <v>0</v>
      </c>
      <c r="L21" s="13">
        <v>0</v>
      </c>
      <c r="M21" s="13">
        <v>0</v>
      </c>
      <c r="N21" s="13">
        <v>0</v>
      </c>
      <c r="O21" s="13">
        <v>1294001551</v>
      </c>
      <c r="P21" s="14">
        <v>0.44</v>
      </c>
      <c r="Q21" s="14">
        <v>0</v>
      </c>
      <c r="R21" s="14">
        <v>0</v>
      </c>
      <c r="S21" s="15">
        <v>0</v>
      </c>
    </row>
    <row r="22" spans="1:19" x14ac:dyDescent="0.25">
      <c r="A22" s="12">
        <v>201304</v>
      </c>
      <c r="B22" s="13">
        <v>12283464738</v>
      </c>
      <c r="C22" s="13">
        <v>0</v>
      </c>
      <c r="D22" s="13">
        <v>12301674797</v>
      </c>
      <c r="E22" s="13">
        <v>11747554925</v>
      </c>
      <c r="F22" s="13">
        <v>0</v>
      </c>
      <c r="G22" s="13">
        <v>5933256793</v>
      </c>
      <c r="H22" s="13">
        <v>0</v>
      </c>
      <c r="I22" s="13">
        <v>2870340660</v>
      </c>
      <c r="J22" s="13">
        <v>2861432332</v>
      </c>
      <c r="K22" s="13">
        <v>0</v>
      </c>
      <c r="L22" s="13">
        <v>0</v>
      </c>
      <c r="M22" s="13">
        <v>0</v>
      </c>
      <c r="N22" s="13">
        <v>0</v>
      </c>
      <c r="O22" s="13">
        <v>1268024930</v>
      </c>
      <c r="P22" s="14">
        <v>0.48</v>
      </c>
      <c r="Q22" s="14">
        <v>0</v>
      </c>
      <c r="R22" s="14">
        <v>0</v>
      </c>
      <c r="S22" s="15">
        <v>0</v>
      </c>
    </row>
    <row r="23" spans="1:19" x14ac:dyDescent="0.25">
      <c r="A23" s="12">
        <v>201305</v>
      </c>
      <c r="B23" s="13">
        <v>14040800016</v>
      </c>
      <c r="C23" s="13">
        <v>0</v>
      </c>
      <c r="D23" s="13">
        <v>13973752090</v>
      </c>
      <c r="E23" s="13">
        <v>13470668085</v>
      </c>
      <c r="F23" s="13">
        <v>0</v>
      </c>
      <c r="G23" s="13">
        <v>6084946054</v>
      </c>
      <c r="H23" s="13">
        <v>0</v>
      </c>
      <c r="I23" s="13">
        <v>2673033519</v>
      </c>
      <c r="J23" s="13">
        <v>2632875119</v>
      </c>
      <c r="K23" s="13">
        <v>0</v>
      </c>
      <c r="L23" s="13">
        <v>0</v>
      </c>
      <c r="M23" s="13">
        <v>0</v>
      </c>
      <c r="N23" s="13">
        <v>0</v>
      </c>
      <c r="O23" s="13">
        <v>1364279212</v>
      </c>
      <c r="P23" s="14">
        <v>0.43</v>
      </c>
      <c r="Q23" s="14">
        <v>0</v>
      </c>
      <c r="R23" s="14">
        <v>0</v>
      </c>
      <c r="S23" s="15">
        <v>0</v>
      </c>
    </row>
    <row r="24" spans="1:19" x14ac:dyDescent="0.25">
      <c r="A24" s="12">
        <v>201306</v>
      </c>
      <c r="B24" s="13">
        <v>11131786174</v>
      </c>
      <c r="C24" s="13">
        <v>0</v>
      </c>
      <c r="D24" s="13">
        <v>11107538549</v>
      </c>
      <c r="E24" s="13">
        <v>10538418900</v>
      </c>
      <c r="F24" s="13">
        <v>0</v>
      </c>
      <c r="G24" s="13">
        <v>5543829620</v>
      </c>
      <c r="H24" s="13">
        <v>0</v>
      </c>
      <c r="I24" s="13">
        <v>2412432500</v>
      </c>
      <c r="J24" s="13">
        <v>2481933031</v>
      </c>
      <c r="K24" s="13">
        <v>0</v>
      </c>
      <c r="L24" s="13">
        <v>0</v>
      </c>
      <c r="M24" s="13">
        <v>0</v>
      </c>
      <c r="N24" s="13">
        <v>0</v>
      </c>
      <c r="O24" s="13">
        <v>1226011910</v>
      </c>
      <c r="P24" s="14">
        <v>0.45</v>
      </c>
      <c r="Q24" s="14">
        <v>0</v>
      </c>
      <c r="R24" s="14">
        <v>0</v>
      </c>
      <c r="S24" s="15">
        <v>0</v>
      </c>
    </row>
    <row r="25" spans="1:19" x14ac:dyDescent="0.25">
      <c r="A25" s="12">
        <v>201307</v>
      </c>
      <c r="B25" s="13">
        <v>10229872045</v>
      </c>
      <c r="C25" s="13">
        <v>0</v>
      </c>
      <c r="D25" s="13">
        <v>10255757836</v>
      </c>
      <c r="E25" s="13">
        <v>9480999386</v>
      </c>
      <c r="F25" s="13">
        <v>0</v>
      </c>
      <c r="G25" s="13">
        <v>5771392430</v>
      </c>
      <c r="H25" s="13">
        <v>0</v>
      </c>
      <c r="I25" s="13">
        <v>2864993977</v>
      </c>
      <c r="J25" s="13">
        <v>2737030941</v>
      </c>
      <c r="K25" s="13">
        <v>0</v>
      </c>
      <c r="L25" s="13">
        <v>0</v>
      </c>
      <c r="M25" s="13">
        <v>0</v>
      </c>
      <c r="N25" s="13">
        <v>0</v>
      </c>
      <c r="O25" s="13">
        <v>1366665547</v>
      </c>
      <c r="P25" s="14">
        <v>0.47</v>
      </c>
      <c r="Q25" s="14">
        <v>0</v>
      </c>
      <c r="R25" s="14">
        <v>0</v>
      </c>
      <c r="S25" s="15">
        <v>0</v>
      </c>
    </row>
    <row r="26" spans="1:19" x14ac:dyDescent="0.25">
      <c r="A26" s="12">
        <v>201308</v>
      </c>
      <c r="B26" s="13">
        <v>10704058697</v>
      </c>
      <c r="C26" s="13">
        <v>0</v>
      </c>
      <c r="D26" s="13">
        <v>10717404071</v>
      </c>
      <c r="E26" s="13">
        <v>10037225962</v>
      </c>
      <c r="F26" s="13">
        <v>0</v>
      </c>
      <c r="G26" s="13">
        <v>5852430807</v>
      </c>
      <c r="H26" s="13">
        <v>0</v>
      </c>
      <c r="I26" s="13">
        <v>3085727377</v>
      </c>
      <c r="J26" s="13">
        <v>2805169333</v>
      </c>
      <c r="K26" s="13">
        <v>0</v>
      </c>
      <c r="L26" s="13">
        <v>0</v>
      </c>
      <c r="M26" s="13">
        <v>0</v>
      </c>
      <c r="N26" s="13">
        <v>0</v>
      </c>
      <c r="O26" s="13">
        <v>1380032020</v>
      </c>
      <c r="P26" s="14">
        <v>0.48</v>
      </c>
      <c r="Q26" s="14">
        <v>0</v>
      </c>
      <c r="R26" s="14">
        <v>0</v>
      </c>
      <c r="S26" s="15">
        <v>0</v>
      </c>
    </row>
    <row r="27" spans="1:19" x14ac:dyDescent="0.25">
      <c r="A27" s="12">
        <v>201309</v>
      </c>
      <c r="B27" s="13">
        <v>10438718075</v>
      </c>
      <c r="C27" s="13">
        <v>0</v>
      </c>
      <c r="D27" s="13">
        <v>10466488414</v>
      </c>
      <c r="E27" s="13">
        <v>9861362837</v>
      </c>
      <c r="F27" s="13">
        <v>0</v>
      </c>
      <c r="G27" s="13">
        <v>5868974014</v>
      </c>
      <c r="H27" s="13">
        <v>0</v>
      </c>
      <c r="I27" s="13">
        <v>2964138984</v>
      </c>
      <c r="J27" s="13">
        <v>2708297795</v>
      </c>
      <c r="K27" s="13">
        <v>0</v>
      </c>
      <c r="L27" s="13">
        <v>0</v>
      </c>
      <c r="M27" s="13">
        <v>0</v>
      </c>
      <c r="N27" s="13">
        <v>0</v>
      </c>
      <c r="O27" s="13">
        <v>1358931450</v>
      </c>
      <c r="P27" s="14">
        <v>0.46</v>
      </c>
      <c r="Q27" s="14">
        <v>0</v>
      </c>
      <c r="R27" s="14">
        <v>0</v>
      </c>
      <c r="S27" s="15">
        <v>0</v>
      </c>
    </row>
    <row r="28" spans="1:19" x14ac:dyDescent="0.25">
      <c r="A28" s="12">
        <v>201310</v>
      </c>
      <c r="B28" s="13">
        <v>13051439780</v>
      </c>
      <c r="C28" s="13">
        <v>0</v>
      </c>
      <c r="D28" s="13">
        <v>13069336609</v>
      </c>
      <c r="E28" s="13">
        <v>12396488850</v>
      </c>
      <c r="F28" s="13">
        <v>0</v>
      </c>
      <c r="G28" s="13">
        <v>6028948168</v>
      </c>
      <c r="H28" s="13">
        <v>0</v>
      </c>
      <c r="I28" s="13">
        <v>3004874012</v>
      </c>
      <c r="J28" s="13">
        <v>2853543848</v>
      </c>
      <c r="K28" s="13">
        <v>0</v>
      </c>
      <c r="L28" s="13">
        <v>0</v>
      </c>
      <c r="M28" s="13">
        <v>0</v>
      </c>
      <c r="N28" s="13">
        <v>0</v>
      </c>
      <c r="O28" s="13">
        <v>1450520411</v>
      </c>
      <c r="P28" s="14">
        <v>0.47</v>
      </c>
      <c r="Q28" s="14">
        <v>0</v>
      </c>
      <c r="R28" s="14">
        <v>0</v>
      </c>
      <c r="S28" s="15">
        <v>0</v>
      </c>
    </row>
    <row r="29" spans="1:19" x14ac:dyDescent="0.25">
      <c r="A29" s="12">
        <v>201311</v>
      </c>
      <c r="B29" s="13">
        <v>12676217859</v>
      </c>
      <c r="C29" s="13">
        <v>0</v>
      </c>
      <c r="D29" s="13">
        <v>12655925899</v>
      </c>
      <c r="E29" s="13">
        <v>12149759703</v>
      </c>
      <c r="F29" s="13">
        <v>0</v>
      </c>
      <c r="G29" s="13">
        <v>5773223007</v>
      </c>
      <c r="H29" s="13">
        <v>0</v>
      </c>
      <c r="I29" s="13">
        <v>3159980562</v>
      </c>
      <c r="J29" s="13">
        <v>2764469389</v>
      </c>
      <c r="K29" s="13">
        <v>0</v>
      </c>
      <c r="L29" s="13">
        <v>0</v>
      </c>
      <c r="M29" s="13">
        <v>0</v>
      </c>
      <c r="N29" s="13">
        <v>0</v>
      </c>
      <c r="O29" s="13">
        <v>1424692629</v>
      </c>
      <c r="P29" s="14">
        <v>0.48</v>
      </c>
      <c r="Q29" s="14">
        <v>0</v>
      </c>
      <c r="R29" s="14">
        <v>0</v>
      </c>
      <c r="S29" s="15">
        <v>0</v>
      </c>
    </row>
    <row r="30" spans="1:19" x14ac:dyDescent="0.25">
      <c r="A30" s="12">
        <v>201312</v>
      </c>
      <c r="B30" s="13">
        <v>8028186081</v>
      </c>
      <c r="C30" s="13">
        <v>6623360437</v>
      </c>
      <c r="D30" s="13">
        <v>7907462364</v>
      </c>
      <c r="E30" s="13">
        <v>0</v>
      </c>
      <c r="F30" s="13">
        <v>7787158417</v>
      </c>
      <c r="G30" s="13">
        <v>6522912138</v>
      </c>
      <c r="H30" s="13">
        <v>593285502</v>
      </c>
      <c r="I30" s="13">
        <v>0</v>
      </c>
      <c r="J30" s="13">
        <v>0</v>
      </c>
      <c r="K30" s="13">
        <v>3417756304</v>
      </c>
      <c r="L30" s="13">
        <v>693092812</v>
      </c>
      <c r="M30" s="13">
        <v>29341485</v>
      </c>
      <c r="N30" s="13">
        <v>0</v>
      </c>
      <c r="O30" s="13">
        <v>1603134220</v>
      </c>
      <c r="P30" s="14">
        <v>0.52</v>
      </c>
      <c r="Q30" s="16">
        <v>-82270057.159999996</v>
      </c>
      <c r="R30" s="16">
        <v>-10154378.5</v>
      </c>
      <c r="S30" s="17">
        <v>201831742.40000001</v>
      </c>
    </row>
    <row r="31" spans="1:19" x14ac:dyDescent="0.25">
      <c r="A31" s="12">
        <v>201401</v>
      </c>
      <c r="B31" s="13">
        <v>7843013199</v>
      </c>
      <c r="C31" s="13">
        <v>3424839323</v>
      </c>
      <c r="D31" s="13">
        <v>7956054946</v>
      </c>
      <c r="E31" s="13">
        <v>0</v>
      </c>
      <c r="F31" s="13">
        <v>7297939560</v>
      </c>
      <c r="G31" s="13">
        <v>6978977832</v>
      </c>
      <c r="H31" s="13">
        <v>550775516</v>
      </c>
      <c r="I31" s="13">
        <v>0</v>
      </c>
      <c r="J31" s="13">
        <v>0</v>
      </c>
      <c r="K31" s="13">
        <v>3599546065</v>
      </c>
      <c r="L31" s="13">
        <v>324530199</v>
      </c>
      <c r="M31" s="13">
        <v>21396464</v>
      </c>
      <c r="N31" s="13">
        <v>0</v>
      </c>
      <c r="O31" s="13">
        <v>1559201010</v>
      </c>
      <c r="P31" s="14">
        <v>0.52</v>
      </c>
      <c r="Q31" s="16">
        <v>150353451.97</v>
      </c>
      <c r="R31" s="16">
        <v>-4234631.0599999996</v>
      </c>
      <c r="S31" s="17">
        <v>726140742.77999997</v>
      </c>
    </row>
    <row r="32" spans="1:19" x14ac:dyDescent="0.25">
      <c r="A32" s="12">
        <v>201402</v>
      </c>
      <c r="B32" s="13">
        <v>7296779113</v>
      </c>
      <c r="C32" s="13">
        <v>4010617452</v>
      </c>
      <c r="D32" s="13">
        <v>7184362737</v>
      </c>
      <c r="E32" s="13">
        <v>0</v>
      </c>
      <c r="F32" s="13">
        <v>6816539244</v>
      </c>
      <c r="G32" s="13">
        <v>6196885643</v>
      </c>
      <c r="H32" s="13">
        <v>546366475</v>
      </c>
      <c r="I32" s="13">
        <v>0</v>
      </c>
      <c r="J32" s="13">
        <v>0</v>
      </c>
      <c r="K32" s="13">
        <v>3616163899</v>
      </c>
      <c r="L32" s="13">
        <v>573981382</v>
      </c>
      <c r="M32" s="13">
        <v>14911187</v>
      </c>
      <c r="N32" s="13">
        <v>0</v>
      </c>
      <c r="O32" s="13">
        <v>1469557896</v>
      </c>
      <c r="P32" s="14">
        <v>0.57999999999999996</v>
      </c>
      <c r="Q32" s="16">
        <v>51110540.579999998</v>
      </c>
      <c r="R32" s="16">
        <v>-2496256.71</v>
      </c>
      <c r="S32" s="17">
        <v>429926642.83999997</v>
      </c>
    </row>
    <row r="33" spans="1:19" x14ac:dyDescent="0.25">
      <c r="A33" s="12">
        <v>201403</v>
      </c>
      <c r="B33" s="13">
        <v>7099791024</v>
      </c>
      <c r="C33" s="13">
        <v>5057965302</v>
      </c>
      <c r="D33" s="13">
        <v>7177522539</v>
      </c>
      <c r="E33" s="13">
        <v>0</v>
      </c>
      <c r="F33" s="13">
        <v>6839396429</v>
      </c>
      <c r="G33" s="13">
        <v>6982963246</v>
      </c>
      <c r="H33" s="13">
        <v>589972011</v>
      </c>
      <c r="I33" s="13">
        <v>0</v>
      </c>
      <c r="J33" s="13">
        <v>0</v>
      </c>
      <c r="K33" s="13">
        <v>3213089569</v>
      </c>
      <c r="L33" s="13">
        <v>328749832</v>
      </c>
      <c r="M33" s="13">
        <v>12851909</v>
      </c>
      <c r="N33" s="13">
        <v>0</v>
      </c>
      <c r="O33" s="13">
        <v>1548160988</v>
      </c>
      <c r="P33" s="14">
        <v>0.46</v>
      </c>
      <c r="Q33" s="16">
        <v>46336473.530000001</v>
      </c>
      <c r="R33" s="16">
        <v>-2433743.9900000002</v>
      </c>
      <c r="S33" s="17">
        <v>416084834</v>
      </c>
    </row>
    <row r="34" spans="1:19" x14ac:dyDescent="0.25">
      <c r="A34" s="12">
        <v>201404</v>
      </c>
      <c r="B34" s="13">
        <v>7616615516</v>
      </c>
      <c r="C34" s="13">
        <v>5877665886</v>
      </c>
      <c r="D34" s="13">
        <v>7666189329</v>
      </c>
      <c r="E34" s="13">
        <v>0</v>
      </c>
      <c r="F34" s="13">
        <v>7344842242</v>
      </c>
      <c r="G34" s="13">
        <v>6771111798</v>
      </c>
      <c r="H34" s="13">
        <v>553665630</v>
      </c>
      <c r="I34" s="13">
        <v>0</v>
      </c>
      <c r="J34" s="13">
        <v>0</v>
      </c>
      <c r="K34" s="13">
        <v>3395704481</v>
      </c>
      <c r="L34" s="13">
        <v>391475085</v>
      </c>
      <c r="M34" s="13">
        <v>35473157</v>
      </c>
      <c r="N34" s="13">
        <v>0</v>
      </c>
      <c r="O34" s="13">
        <v>1590291513</v>
      </c>
      <c r="P34" s="14">
        <v>0.5</v>
      </c>
      <c r="Q34" s="16">
        <v>-27290045.370000001</v>
      </c>
      <c r="R34" s="16">
        <v>8153774.5700000003</v>
      </c>
      <c r="S34" s="17">
        <v>409256481.94</v>
      </c>
    </row>
    <row r="35" spans="1:19" x14ac:dyDescent="0.25">
      <c r="A35" s="12">
        <v>201405</v>
      </c>
      <c r="B35" s="13">
        <v>7827283395</v>
      </c>
      <c r="C35" s="13">
        <v>7640277252</v>
      </c>
      <c r="D35" s="13">
        <v>7698638784</v>
      </c>
      <c r="E35" s="13">
        <v>0</v>
      </c>
      <c r="F35" s="13">
        <v>7419424339</v>
      </c>
      <c r="G35" s="13">
        <v>6871817570</v>
      </c>
      <c r="H35" s="13">
        <v>590309214</v>
      </c>
      <c r="I35" s="13">
        <v>0</v>
      </c>
      <c r="J35" s="13">
        <v>0</v>
      </c>
      <c r="K35" s="13">
        <v>3295923607</v>
      </c>
      <c r="L35" s="13">
        <v>295434998</v>
      </c>
      <c r="M35" s="13">
        <v>39825516</v>
      </c>
      <c r="N35" s="13">
        <v>0</v>
      </c>
      <c r="O35" s="13">
        <v>1536121848</v>
      </c>
      <c r="P35" s="14">
        <v>0.48</v>
      </c>
      <c r="Q35" s="16">
        <v>-31932174.969999999</v>
      </c>
      <c r="R35" s="16">
        <v>-238361.21</v>
      </c>
      <c r="S35" s="17">
        <v>366448111.07999998</v>
      </c>
    </row>
    <row r="36" spans="1:19" x14ac:dyDescent="0.25">
      <c r="A36" s="12">
        <v>201406</v>
      </c>
      <c r="B36" s="13">
        <v>7780670500</v>
      </c>
      <c r="C36" s="13">
        <v>6556724571</v>
      </c>
      <c r="D36" s="13">
        <v>7976898356</v>
      </c>
      <c r="E36" s="13">
        <v>0</v>
      </c>
      <c r="F36" s="13">
        <v>7768914402</v>
      </c>
      <c r="G36" s="13">
        <v>6856869667</v>
      </c>
      <c r="H36" s="13">
        <v>553485262</v>
      </c>
      <c r="I36" s="13">
        <v>0</v>
      </c>
      <c r="J36" s="13">
        <v>0</v>
      </c>
      <c r="K36" s="13">
        <v>2525717269</v>
      </c>
      <c r="L36" s="13">
        <v>-186755843</v>
      </c>
      <c r="M36" s="13">
        <v>21175917</v>
      </c>
      <c r="N36" s="13">
        <v>0</v>
      </c>
      <c r="O36" s="13">
        <v>1551268268</v>
      </c>
      <c r="P36" s="14">
        <v>0.37</v>
      </c>
      <c r="Q36" s="16">
        <v>217646366.24000001</v>
      </c>
      <c r="R36" s="16">
        <v>-283203.27</v>
      </c>
      <c r="S36" s="17">
        <v>299332328.39999998</v>
      </c>
    </row>
    <row r="37" spans="1:19" x14ac:dyDescent="0.25">
      <c r="A37" s="12">
        <v>201407</v>
      </c>
      <c r="B37" s="13">
        <v>7836658705</v>
      </c>
      <c r="C37" s="13">
        <v>4690883535</v>
      </c>
      <c r="D37" s="13">
        <v>7872715918</v>
      </c>
      <c r="E37" s="13">
        <v>0</v>
      </c>
      <c r="F37" s="13">
        <v>7628202876</v>
      </c>
      <c r="G37" s="13">
        <v>7037328999</v>
      </c>
      <c r="H37" s="13">
        <v>588434659</v>
      </c>
      <c r="I37" s="13">
        <v>0</v>
      </c>
      <c r="J37" s="13">
        <v>0</v>
      </c>
      <c r="K37" s="13">
        <v>3522395607</v>
      </c>
      <c r="L37" s="13">
        <v>380317608</v>
      </c>
      <c r="M37" s="13">
        <v>97097385</v>
      </c>
      <c r="N37" s="13">
        <v>-6012</v>
      </c>
      <c r="O37" s="13">
        <v>1624506872</v>
      </c>
      <c r="P37" s="14">
        <v>0.5</v>
      </c>
      <c r="Q37" s="16">
        <v>-31195112.359999999</v>
      </c>
      <c r="R37" s="16">
        <v>142644.74</v>
      </c>
      <c r="S37" s="17">
        <v>338253572.60000002</v>
      </c>
    </row>
    <row r="38" spans="1:19" x14ac:dyDescent="0.25">
      <c r="A38" s="12">
        <v>201408</v>
      </c>
      <c r="B38" s="13">
        <v>7542810718</v>
      </c>
      <c r="C38" s="13">
        <v>5525757712</v>
      </c>
      <c r="D38" s="13">
        <v>7597981673</v>
      </c>
      <c r="E38" s="13">
        <v>0</v>
      </c>
      <c r="F38" s="13">
        <v>7398334229</v>
      </c>
      <c r="G38" s="13">
        <v>7130009462</v>
      </c>
      <c r="H38" s="13">
        <v>638233634</v>
      </c>
      <c r="I38" s="13">
        <v>0</v>
      </c>
      <c r="J38" s="13">
        <v>0</v>
      </c>
      <c r="K38" s="13">
        <v>3640151865</v>
      </c>
      <c r="L38" s="13">
        <v>484194383</v>
      </c>
      <c r="M38" s="13">
        <v>43725828</v>
      </c>
      <c r="N38" s="13">
        <v>0</v>
      </c>
      <c r="O38" s="13">
        <v>1688150566</v>
      </c>
      <c r="P38" s="14">
        <v>0.51</v>
      </c>
      <c r="Q38" s="16">
        <v>48507643.020000003</v>
      </c>
      <c r="R38" s="16">
        <v>125035.01</v>
      </c>
      <c r="S38" s="17">
        <v>303295511.81</v>
      </c>
    </row>
    <row r="39" spans="1:19" x14ac:dyDescent="0.25">
      <c r="A39" s="12">
        <v>201409</v>
      </c>
      <c r="B39" s="13">
        <v>7712853578</v>
      </c>
      <c r="C39" s="13">
        <v>6354470800</v>
      </c>
      <c r="D39" s="13">
        <v>7856013045</v>
      </c>
      <c r="E39" s="13">
        <v>0</v>
      </c>
      <c r="F39" s="13">
        <v>7645518935</v>
      </c>
      <c r="G39" s="13">
        <v>6963715330</v>
      </c>
      <c r="H39" s="13">
        <v>634043949</v>
      </c>
      <c r="I39" s="13">
        <v>0</v>
      </c>
      <c r="J39" s="13">
        <v>0</v>
      </c>
      <c r="K39" s="13">
        <v>3881219646</v>
      </c>
      <c r="L39" s="13">
        <v>839376107</v>
      </c>
      <c r="M39" s="13">
        <v>38867465</v>
      </c>
      <c r="N39" s="13">
        <v>0</v>
      </c>
      <c r="O39" s="13">
        <v>1602174479</v>
      </c>
      <c r="P39" s="14">
        <v>0.56000000000000005</v>
      </c>
      <c r="Q39" s="16">
        <v>172088019.21000001</v>
      </c>
      <c r="R39" s="16">
        <v>-274717.38</v>
      </c>
      <c r="S39" s="17">
        <v>309363431.91000003</v>
      </c>
    </row>
    <row r="40" spans="1:19" x14ac:dyDescent="0.25">
      <c r="A40" s="12">
        <v>201410</v>
      </c>
      <c r="B40" s="13">
        <v>7857060898</v>
      </c>
      <c r="C40" s="13">
        <v>6824084475</v>
      </c>
      <c r="D40" s="13">
        <v>7880280356</v>
      </c>
      <c r="E40" s="13">
        <v>0</v>
      </c>
      <c r="F40" s="13">
        <v>7732709778</v>
      </c>
      <c r="G40" s="13">
        <v>7146421132</v>
      </c>
      <c r="H40" s="13">
        <v>664012854</v>
      </c>
      <c r="I40" s="13">
        <v>0</v>
      </c>
      <c r="J40" s="13">
        <v>0</v>
      </c>
      <c r="K40" s="13">
        <v>3831743224</v>
      </c>
      <c r="L40" s="13">
        <v>642238595</v>
      </c>
      <c r="M40" s="13">
        <v>68936874</v>
      </c>
      <c r="N40" s="13">
        <v>0</v>
      </c>
      <c r="O40" s="13">
        <v>1740624908</v>
      </c>
      <c r="P40" s="14">
        <v>0.54</v>
      </c>
      <c r="Q40" s="16">
        <v>16577757.08</v>
      </c>
      <c r="R40" s="16">
        <v>-291845.03000000003</v>
      </c>
      <c r="S40" s="17">
        <v>251620603.56</v>
      </c>
    </row>
    <row r="41" spans="1:19" x14ac:dyDescent="0.25">
      <c r="A41" s="12">
        <v>201411</v>
      </c>
      <c r="B41" s="13">
        <v>6832327649</v>
      </c>
      <c r="C41" s="13">
        <v>7514670998</v>
      </c>
      <c r="D41" s="13">
        <v>7129124477</v>
      </c>
      <c r="E41" s="13">
        <v>0</v>
      </c>
      <c r="F41" s="13">
        <v>7037238621</v>
      </c>
      <c r="G41" s="13">
        <v>6684833847</v>
      </c>
      <c r="H41" s="13">
        <v>577793430</v>
      </c>
      <c r="I41" s="13">
        <v>0</v>
      </c>
      <c r="J41" s="13">
        <v>0</v>
      </c>
      <c r="K41" s="13">
        <v>3045137693</v>
      </c>
      <c r="L41" s="13">
        <v>441074562</v>
      </c>
      <c r="M41" s="13">
        <v>73688531</v>
      </c>
      <c r="N41" s="13">
        <v>0</v>
      </c>
      <c r="O41" s="13">
        <v>1689772945</v>
      </c>
      <c r="P41" s="14">
        <v>0.46</v>
      </c>
      <c r="Q41" s="16">
        <v>281899885.26999998</v>
      </c>
      <c r="R41" s="16">
        <v>-833402.65</v>
      </c>
      <c r="S41" s="17">
        <v>184260484.86000001</v>
      </c>
    </row>
    <row r="42" spans="1:19" x14ac:dyDescent="0.25">
      <c r="A42" s="12">
        <v>201412</v>
      </c>
      <c r="B42" s="13">
        <v>8240070166</v>
      </c>
      <c r="C42" s="13">
        <v>9396720416</v>
      </c>
      <c r="D42" s="13">
        <v>8364857247</v>
      </c>
      <c r="E42" s="13">
        <v>0</v>
      </c>
      <c r="F42" s="13">
        <v>8281488767</v>
      </c>
      <c r="G42" s="13">
        <v>7213014046</v>
      </c>
      <c r="H42" s="13">
        <v>784679116</v>
      </c>
      <c r="I42" s="13">
        <v>0</v>
      </c>
      <c r="J42" s="13">
        <v>0</v>
      </c>
      <c r="K42" s="13">
        <v>4103605998</v>
      </c>
      <c r="L42" s="13">
        <v>995199870</v>
      </c>
      <c r="M42" s="13">
        <v>45239562</v>
      </c>
      <c r="N42" s="13">
        <v>0</v>
      </c>
      <c r="O42" s="13">
        <v>1774837741</v>
      </c>
      <c r="P42" s="14">
        <v>0.56999999999999995</v>
      </c>
      <c r="Q42" s="16">
        <v>94957761.010000005</v>
      </c>
      <c r="R42" s="16">
        <v>-953607.18</v>
      </c>
      <c r="S42" s="17">
        <v>200531143.69</v>
      </c>
    </row>
    <row r="43" spans="1:19" x14ac:dyDescent="0.25">
      <c r="A43" s="12">
        <v>201501</v>
      </c>
      <c r="B43" s="13">
        <v>8013925153</v>
      </c>
      <c r="C43" s="13">
        <v>4623367198</v>
      </c>
      <c r="D43" s="13">
        <v>8159773010</v>
      </c>
      <c r="E43" s="13">
        <v>0</v>
      </c>
      <c r="F43" s="13">
        <v>7563877433</v>
      </c>
      <c r="G43" s="13">
        <v>7569282280</v>
      </c>
      <c r="H43" s="13">
        <v>606384985</v>
      </c>
      <c r="I43" s="13">
        <v>0</v>
      </c>
      <c r="J43" s="13">
        <v>0</v>
      </c>
      <c r="K43" s="13">
        <v>4074156513</v>
      </c>
      <c r="L43" s="13">
        <v>567027920</v>
      </c>
      <c r="M43" s="13">
        <v>23561056</v>
      </c>
      <c r="N43" s="13">
        <v>744484</v>
      </c>
      <c r="O43" s="13">
        <v>1696386422</v>
      </c>
      <c r="P43" s="14">
        <v>0.54</v>
      </c>
      <c r="Q43" s="16">
        <v>106769345.92</v>
      </c>
      <c r="R43" s="16">
        <v>302522.37</v>
      </c>
      <c r="S43" s="17">
        <v>690713659.63</v>
      </c>
    </row>
    <row r="44" spans="1:19" x14ac:dyDescent="0.25">
      <c r="A44" s="12">
        <v>201502</v>
      </c>
      <c r="B44" s="13">
        <v>7152424850</v>
      </c>
      <c r="C44" s="13">
        <v>6041284306</v>
      </c>
      <c r="D44" s="13">
        <v>7118740297</v>
      </c>
      <c r="E44" s="13">
        <v>0</v>
      </c>
      <c r="F44" s="13">
        <v>6776388107</v>
      </c>
      <c r="G44" s="13">
        <v>6949092651</v>
      </c>
      <c r="H44" s="13">
        <v>576683955</v>
      </c>
      <c r="I44" s="13">
        <v>0</v>
      </c>
      <c r="J44" s="13">
        <v>0</v>
      </c>
      <c r="K44" s="13">
        <v>3527484275</v>
      </c>
      <c r="L44" s="13">
        <v>704817871</v>
      </c>
      <c r="M44" s="13">
        <v>20942370</v>
      </c>
      <c r="N44" s="13">
        <v>1439297</v>
      </c>
      <c r="O44" s="13">
        <v>1655452616</v>
      </c>
      <c r="P44" s="14">
        <v>0.51</v>
      </c>
      <c r="Q44" s="16">
        <v>-45349287.189999998</v>
      </c>
      <c r="R44" s="16">
        <v>198200.17</v>
      </c>
      <c r="S44" s="17">
        <v>425540236.32999998</v>
      </c>
    </row>
    <row r="45" spans="1:19" x14ac:dyDescent="0.25">
      <c r="A45" s="12">
        <v>201503</v>
      </c>
      <c r="B45" s="13">
        <v>8285013048</v>
      </c>
      <c r="C45" s="13">
        <v>8358199236</v>
      </c>
      <c r="D45" s="13">
        <v>8218749150</v>
      </c>
      <c r="E45" s="13">
        <v>0</v>
      </c>
      <c r="F45" s="13">
        <v>7836291967</v>
      </c>
      <c r="G45" s="13">
        <v>7522909574</v>
      </c>
      <c r="H45" s="13">
        <v>636729421</v>
      </c>
      <c r="I45" s="13">
        <v>0</v>
      </c>
      <c r="J45" s="13">
        <v>0</v>
      </c>
      <c r="K45" s="13">
        <v>3935151718</v>
      </c>
      <c r="L45" s="13">
        <v>488999180</v>
      </c>
      <c r="M45" s="13">
        <v>20946408</v>
      </c>
      <c r="N45" s="13">
        <v>980474</v>
      </c>
      <c r="O45" s="13">
        <v>1768850888</v>
      </c>
      <c r="P45" s="14">
        <v>0.52</v>
      </c>
      <c r="Q45" s="16">
        <v>-20216216.77</v>
      </c>
      <c r="R45" s="14">
        <v>-0.27</v>
      </c>
      <c r="S45" s="17">
        <v>479878748.81</v>
      </c>
    </row>
    <row r="46" spans="1:19" x14ac:dyDescent="0.25">
      <c r="A46" s="12">
        <v>201504</v>
      </c>
      <c r="B46" s="13">
        <v>7687872994</v>
      </c>
      <c r="C46" s="13">
        <v>6769939396</v>
      </c>
      <c r="D46" s="13">
        <v>7611982339</v>
      </c>
      <c r="E46" s="13">
        <v>0</v>
      </c>
      <c r="F46" s="13">
        <v>7287999021</v>
      </c>
      <c r="G46" s="13">
        <v>7258143208</v>
      </c>
      <c r="H46" s="13">
        <v>617599347</v>
      </c>
      <c r="I46" s="13">
        <v>0</v>
      </c>
      <c r="J46" s="13">
        <v>0</v>
      </c>
      <c r="K46" s="13">
        <v>3551329724</v>
      </c>
      <c r="L46" s="13">
        <v>523142730</v>
      </c>
      <c r="M46" s="13">
        <v>25379171</v>
      </c>
      <c r="N46" s="13">
        <v>1409692</v>
      </c>
      <c r="O46" s="13">
        <v>1715270679</v>
      </c>
      <c r="P46" s="14">
        <v>0.49</v>
      </c>
      <c r="Q46" s="16">
        <v>-72021048.689999998</v>
      </c>
      <c r="R46" s="16">
        <v>-224891.59</v>
      </c>
      <c r="S46" s="17">
        <v>415859414.44</v>
      </c>
    </row>
    <row r="47" spans="1:19" x14ac:dyDescent="0.25">
      <c r="A47" s="12">
        <v>201505</v>
      </c>
      <c r="B47" s="13">
        <v>7903772355</v>
      </c>
      <c r="C47" s="13">
        <v>8266692516</v>
      </c>
      <c r="D47" s="13">
        <v>7838501091</v>
      </c>
      <c r="E47" s="13">
        <v>0</v>
      </c>
      <c r="F47" s="13">
        <v>7543431385</v>
      </c>
      <c r="G47" s="13">
        <v>7455788901</v>
      </c>
      <c r="H47" s="13">
        <v>649545471</v>
      </c>
      <c r="I47" s="13">
        <v>0</v>
      </c>
      <c r="J47" s="13">
        <v>0</v>
      </c>
      <c r="K47" s="13">
        <v>3783768562</v>
      </c>
      <c r="L47" s="13">
        <v>661893120</v>
      </c>
      <c r="M47" s="13">
        <v>19355967</v>
      </c>
      <c r="N47" s="13">
        <v>903347</v>
      </c>
      <c r="O47" s="13">
        <v>1791687812</v>
      </c>
      <c r="P47" s="14">
        <v>0.51</v>
      </c>
      <c r="Q47" s="16">
        <v>-48683627.439999998</v>
      </c>
      <c r="R47" s="16">
        <v>-224891.74</v>
      </c>
      <c r="S47" s="17">
        <v>389381813.76999998</v>
      </c>
    </row>
    <row r="48" spans="1:19" x14ac:dyDescent="0.25">
      <c r="A48" s="12">
        <v>201506</v>
      </c>
      <c r="B48" s="13">
        <v>8501601084</v>
      </c>
      <c r="C48" s="13">
        <v>9260627529</v>
      </c>
      <c r="D48" s="13">
        <v>8083622749</v>
      </c>
      <c r="E48" s="13">
        <v>0</v>
      </c>
      <c r="F48" s="13">
        <v>7830943527</v>
      </c>
      <c r="G48" s="13">
        <v>7394663432</v>
      </c>
      <c r="H48" s="13">
        <v>635216189</v>
      </c>
      <c r="I48" s="13">
        <v>0</v>
      </c>
      <c r="J48" s="13">
        <v>0</v>
      </c>
      <c r="K48" s="13">
        <v>3095250701</v>
      </c>
      <c r="L48" s="13">
        <v>239239337</v>
      </c>
      <c r="M48" s="13">
        <v>28094467</v>
      </c>
      <c r="N48" s="13">
        <v>791280</v>
      </c>
      <c r="O48" s="13">
        <v>1826685113</v>
      </c>
      <c r="P48" s="14">
        <v>0.42</v>
      </c>
      <c r="Q48" s="16">
        <v>-305683134.81</v>
      </c>
      <c r="R48" s="16">
        <v>-474981</v>
      </c>
      <c r="S48" s="17">
        <v>345017641.80000001</v>
      </c>
    </row>
    <row r="49" spans="1:19" x14ac:dyDescent="0.25">
      <c r="A49" s="12">
        <v>201507</v>
      </c>
      <c r="B49" s="13">
        <v>8154830125</v>
      </c>
      <c r="C49" s="13">
        <v>6896797465</v>
      </c>
      <c r="D49" s="13">
        <v>8255405312</v>
      </c>
      <c r="E49" s="13">
        <v>0</v>
      </c>
      <c r="F49" s="13">
        <v>8024426054</v>
      </c>
      <c r="G49" s="13">
        <v>7547103102</v>
      </c>
      <c r="H49" s="13">
        <v>614883466</v>
      </c>
      <c r="I49" s="13">
        <v>0</v>
      </c>
      <c r="J49" s="13">
        <v>0</v>
      </c>
      <c r="K49" s="13">
        <v>3361527335</v>
      </c>
      <c r="L49" s="13">
        <v>262492362</v>
      </c>
      <c r="M49" s="13">
        <v>25932460</v>
      </c>
      <c r="N49" s="13">
        <v>1620126</v>
      </c>
      <c r="O49" s="13">
        <v>1846095586</v>
      </c>
      <c r="P49" s="14">
        <v>0.45</v>
      </c>
      <c r="Q49" s="16">
        <v>52493320.420000002</v>
      </c>
      <c r="R49" s="14">
        <v>0.08</v>
      </c>
      <c r="S49" s="17">
        <v>330435629.87</v>
      </c>
    </row>
    <row r="50" spans="1:19" x14ac:dyDescent="0.25">
      <c r="A50" s="12">
        <v>201508</v>
      </c>
      <c r="B50" s="13">
        <v>8058697438</v>
      </c>
      <c r="C50" s="13">
        <v>6672800213</v>
      </c>
      <c r="D50" s="13">
        <v>8198933784</v>
      </c>
      <c r="E50" s="13">
        <v>0</v>
      </c>
      <c r="F50" s="13">
        <v>7977205317</v>
      </c>
      <c r="G50" s="13">
        <v>7590200537</v>
      </c>
      <c r="H50" s="13">
        <v>649833427</v>
      </c>
      <c r="I50" s="13">
        <v>0</v>
      </c>
      <c r="J50" s="13">
        <v>0</v>
      </c>
      <c r="K50" s="13">
        <v>3640433747</v>
      </c>
      <c r="L50" s="13">
        <v>552654081</v>
      </c>
      <c r="M50" s="13">
        <v>29914617</v>
      </c>
      <c r="N50" s="13">
        <v>932921</v>
      </c>
      <c r="O50" s="13">
        <v>1828433158</v>
      </c>
      <c r="P50" s="14">
        <v>0.48</v>
      </c>
      <c r="Q50" s="16">
        <v>74003606.709999993</v>
      </c>
      <c r="R50" s="14">
        <v>-0.11</v>
      </c>
      <c r="S50" s="17">
        <v>317331419.66000003</v>
      </c>
    </row>
    <row r="51" spans="1:19" x14ac:dyDescent="0.25">
      <c r="A51" s="12">
        <v>201509</v>
      </c>
      <c r="B51" s="13">
        <v>8268779788</v>
      </c>
      <c r="C51" s="13">
        <v>6009777489</v>
      </c>
      <c r="D51" s="13">
        <v>8271623973</v>
      </c>
      <c r="E51" s="13">
        <v>0</v>
      </c>
      <c r="F51" s="13">
        <v>8079908900</v>
      </c>
      <c r="G51" s="13">
        <v>7443710311</v>
      </c>
      <c r="H51" s="13">
        <v>734260778</v>
      </c>
      <c r="I51" s="13">
        <v>0</v>
      </c>
      <c r="J51" s="13">
        <v>0</v>
      </c>
      <c r="K51" s="13">
        <v>3851012929</v>
      </c>
      <c r="L51" s="13">
        <v>743778176</v>
      </c>
      <c r="M51" s="13">
        <v>26495269</v>
      </c>
      <c r="N51" s="13">
        <v>1164531</v>
      </c>
      <c r="O51" s="13">
        <v>1806787424</v>
      </c>
      <c r="P51" s="14">
        <v>0.52</v>
      </c>
      <c r="Q51" s="16">
        <v>-39826397.729999997</v>
      </c>
      <c r="R51" s="14">
        <v>-0.12</v>
      </c>
      <c r="S51" s="17">
        <v>292207770.72000003</v>
      </c>
    </row>
    <row r="52" spans="1:19" x14ac:dyDescent="0.25">
      <c r="A52" s="12">
        <v>201510</v>
      </c>
      <c r="B52" s="13">
        <v>7662865613</v>
      </c>
      <c r="C52" s="13">
        <v>6016079975</v>
      </c>
      <c r="D52" s="13">
        <v>7608677287</v>
      </c>
      <c r="E52" s="13">
        <v>0</v>
      </c>
      <c r="F52" s="13">
        <v>7466492146</v>
      </c>
      <c r="G52" s="13">
        <v>7521226367</v>
      </c>
      <c r="H52" s="13">
        <v>689517090</v>
      </c>
      <c r="I52" s="13">
        <v>0</v>
      </c>
      <c r="J52" s="13">
        <v>0</v>
      </c>
      <c r="K52" s="13">
        <v>3724951393</v>
      </c>
      <c r="L52" s="13">
        <v>555285448</v>
      </c>
      <c r="M52" s="13">
        <v>32811681</v>
      </c>
      <c r="N52" s="13">
        <v>1642733</v>
      </c>
      <c r="O52" s="13">
        <v>1833227645</v>
      </c>
      <c r="P52" s="14">
        <v>0.5</v>
      </c>
      <c r="Q52" s="16">
        <v>-50911355.140000001</v>
      </c>
      <c r="R52" s="16">
        <v>-1715819.6</v>
      </c>
      <c r="S52" s="17">
        <v>237146335.46000001</v>
      </c>
    </row>
    <row r="53" spans="1:19" x14ac:dyDescent="0.25">
      <c r="A53" s="12">
        <v>201511</v>
      </c>
      <c r="B53" s="13">
        <v>7485586036</v>
      </c>
      <c r="C53" s="13">
        <v>8420698894</v>
      </c>
      <c r="D53" s="13">
        <v>7411748572</v>
      </c>
      <c r="E53" s="13">
        <v>0</v>
      </c>
      <c r="F53" s="13">
        <v>7307439021</v>
      </c>
      <c r="G53" s="13">
        <v>7274677152</v>
      </c>
      <c r="H53" s="13">
        <v>666825032</v>
      </c>
      <c r="I53" s="13">
        <v>0</v>
      </c>
      <c r="J53" s="13">
        <v>0</v>
      </c>
      <c r="K53" s="13">
        <v>3426944456</v>
      </c>
      <c r="L53" s="13">
        <v>311666780</v>
      </c>
      <c r="M53" s="13">
        <v>32980623</v>
      </c>
      <c r="N53" s="13">
        <v>14732013</v>
      </c>
      <c r="O53" s="13">
        <v>1784978133</v>
      </c>
      <c r="P53" s="14">
        <v>0.47</v>
      </c>
      <c r="Q53" s="16">
        <v>-42794125.640000001</v>
      </c>
      <c r="R53" s="14">
        <v>-0.19</v>
      </c>
      <c r="S53" s="17">
        <v>198108268.80000001</v>
      </c>
    </row>
    <row r="54" spans="1:19" x14ac:dyDescent="0.25">
      <c r="A54" s="12">
        <v>201512</v>
      </c>
      <c r="B54" s="13">
        <v>8523336615</v>
      </c>
      <c r="C54" s="13">
        <v>11644523914</v>
      </c>
      <c r="D54" s="13">
        <v>8648820922</v>
      </c>
      <c r="E54" s="13">
        <v>0</v>
      </c>
      <c r="F54" s="13">
        <v>8554964649</v>
      </c>
      <c r="G54" s="13">
        <v>7480631780</v>
      </c>
      <c r="H54" s="13">
        <v>796287444</v>
      </c>
      <c r="I54" s="13">
        <v>0</v>
      </c>
      <c r="J54" s="13">
        <v>0</v>
      </c>
      <c r="K54" s="13">
        <v>5825801008</v>
      </c>
      <c r="L54" s="13">
        <v>2471518627</v>
      </c>
      <c r="M54" s="13">
        <v>69616138</v>
      </c>
      <c r="N54" s="13">
        <v>2288595</v>
      </c>
      <c r="O54" s="13">
        <v>1870985996</v>
      </c>
      <c r="P54" s="14">
        <v>0.78</v>
      </c>
      <c r="Q54" s="16">
        <v>101279095.68000001</v>
      </c>
      <c r="R54" s="14">
        <v>0.1</v>
      </c>
      <c r="S54" s="17">
        <v>205914821.46000001</v>
      </c>
    </row>
    <row r="55" spans="1:19" x14ac:dyDescent="0.25">
      <c r="A55" s="12">
        <v>201601</v>
      </c>
      <c r="B55" s="13">
        <v>8111039437</v>
      </c>
      <c r="C55" s="13">
        <v>5923626083</v>
      </c>
      <c r="D55" s="13">
        <v>8153567194</v>
      </c>
      <c r="E55" s="13">
        <v>0</v>
      </c>
      <c r="F55" s="13">
        <v>7460665525</v>
      </c>
      <c r="G55" s="13">
        <v>7992324501</v>
      </c>
      <c r="H55" s="13">
        <v>635677667</v>
      </c>
      <c r="I55" s="13">
        <v>0</v>
      </c>
      <c r="J55" s="13">
        <v>0</v>
      </c>
      <c r="K55" s="13">
        <v>3992357132</v>
      </c>
      <c r="L55" s="13">
        <v>453127717</v>
      </c>
      <c r="M55" s="13">
        <v>35197652</v>
      </c>
      <c r="N55" s="13">
        <v>963545</v>
      </c>
      <c r="O55" s="13">
        <v>1896014264</v>
      </c>
      <c r="P55" s="14">
        <v>0.5</v>
      </c>
      <c r="Q55" s="16">
        <v>108298895.48999999</v>
      </c>
      <c r="R55" s="14">
        <v>-0.15</v>
      </c>
      <c r="S55" s="17">
        <v>777927925.25</v>
      </c>
    </row>
    <row r="56" spans="1:19" x14ac:dyDescent="0.25">
      <c r="A56" s="12">
        <v>201602</v>
      </c>
      <c r="B56" s="13">
        <v>7453431089</v>
      </c>
      <c r="C56" s="13">
        <v>6072240514</v>
      </c>
      <c r="D56" s="13">
        <v>7446020142</v>
      </c>
      <c r="E56" s="13">
        <v>0</v>
      </c>
      <c r="F56" s="13">
        <v>7064632225</v>
      </c>
      <c r="G56" s="13">
        <v>7390016780</v>
      </c>
      <c r="H56" s="13">
        <v>655298434</v>
      </c>
      <c r="I56" s="13">
        <v>0</v>
      </c>
      <c r="J56" s="13">
        <v>0</v>
      </c>
      <c r="K56" s="13">
        <v>3542709381</v>
      </c>
      <c r="L56" s="13">
        <v>296033774</v>
      </c>
      <c r="M56" s="13">
        <v>36530879</v>
      </c>
      <c r="N56" s="13">
        <v>1384553</v>
      </c>
      <c r="O56" s="13">
        <v>1741566772</v>
      </c>
      <c r="P56" s="14">
        <v>0.48</v>
      </c>
      <c r="Q56" s="16">
        <v>-40055836.32</v>
      </c>
      <c r="R56" s="14">
        <v>-0.05</v>
      </c>
      <c r="S56" s="17">
        <v>465842365.29000002</v>
      </c>
    </row>
    <row r="57" spans="1:19" x14ac:dyDescent="0.25">
      <c r="A57" s="12">
        <v>201603</v>
      </c>
      <c r="B57" s="13">
        <v>8384955415</v>
      </c>
      <c r="C57" s="13">
        <v>8341268883</v>
      </c>
      <c r="D57" s="13">
        <v>8268421431</v>
      </c>
      <c r="E57" s="13">
        <v>0</v>
      </c>
      <c r="F57" s="13">
        <v>7892660019</v>
      </c>
      <c r="G57" s="13">
        <v>7875924260</v>
      </c>
      <c r="H57" s="13">
        <v>697100011</v>
      </c>
      <c r="I57" s="13">
        <v>0</v>
      </c>
      <c r="J57" s="13">
        <v>0</v>
      </c>
      <c r="K57" s="13">
        <v>4321172226</v>
      </c>
      <c r="L57" s="13">
        <v>530738853</v>
      </c>
      <c r="M57" s="13">
        <v>46261688</v>
      </c>
      <c r="N57" s="13">
        <v>1836419</v>
      </c>
      <c r="O57" s="13">
        <v>1874424120</v>
      </c>
      <c r="P57" s="14">
        <v>0.55000000000000004</v>
      </c>
      <c r="Q57" s="16">
        <v>-117772109.39</v>
      </c>
      <c r="R57" s="14">
        <v>-0.14000000000000001</v>
      </c>
      <c r="S57" s="17">
        <v>471102546.04000002</v>
      </c>
    </row>
    <row r="58" spans="1:19" x14ac:dyDescent="0.25">
      <c r="A58" s="12">
        <v>201604</v>
      </c>
      <c r="B58" s="13">
        <v>7900360532</v>
      </c>
      <c r="C58" s="13">
        <v>8508592534</v>
      </c>
      <c r="D58" s="13">
        <v>7862279374</v>
      </c>
      <c r="E58" s="13">
        <v>0</v>
      </c>
      <c r="F58" s="13">
        <v>7529082112</v>
      </c>
      <c r="G58" s="13">
        <v>7619164608</v>
      </c>
      <c r="H58" s="13">
        <v>702307671</v>
      </c>
      <c r="I58" s="13">
        <v>0</v>
      </c>
      <c r="J58" s="13">
        <v>0</v>
      </c>
      <c r="K58" s="13">
        <v>4098703753</v>
      </c>
      <c r="L58" s="13">
        <v>720651627</v>
      </c>
      <c r="M58" s="13">
        <v>64806115</v>
      </c>
      <c r="N58" s="13">
        <v>1667309</v>
      </c>
      <c r="O58" s="13">
        <v>1866446240</v>
      </c>
      <c r="P58" s="14">
        <v>0.54</v>
      </c>
      <c r="Q58" s="16">
        <v>-23102851.050000001</v>
      </c>
      <c r="R58" s="16">
        <v>300747.65999999997</v>
      </c>
      <c r="S58" s="17">
        <v>422100294.23000002</v>
      </c>
    </row>
    <row r="59" spans="1:19" x14ac:dyDescent="0.25">
      <c r="A59" s="12">
        <v>201605</v>
      </c>
      <c r="B59" s="13">
        <v>8064040031</v>
      </c>
      <c r="C59" s="13">
        <v>9421104755</v>
      </c>
      <c r="D59" s="13">
        <v>8081445080</v>
      </c>
      <c r="E59" s="13">
        <v>0</v>
      </c>
      <c r="F59" s="13">
        <v>7823304187</v>
      </c>
      <c r="G59" s="13">
        <v>7795720607</v>
      </c>
      <c r="H59" s="13">
        <v>668667313</v>
      </c>
      <c r="I59" s="13">
        <v>0</v>
      </c>
      <c r="J59" s="13">
        <v>0</v>
      </c>
      <c r="K59" s="13">
        <v>3805815035</v>
      </c>
      <c r="L59" s="13">
        <v>403694613</v>
      </c>
      <c r="M59" s="13">
        <v>32993309</v>
      </c>
      <c r="N59" s="13">
        <v>2006923</v>
      </c>
      <c r="O59" s="13">
        <v>1861330604</v>
      </c>
      <c r="P59" s="14">
        <v>0.49</v>
      </c>
      <c r="Q59" s="16">
        <v>-486244.86</v>
      </c>
      <c r="R59" s="16">
        <v>260453.62</v>
      </c>
      <c r="S59" s="17">
        <v>350389349.80000001</v>
      </c>
    </row>
    <row r="60" spans="1:19" x14ac:dyDescent="0.25">
      <c r="A60" s="12">
        <v>201606</v>
      </c>
      <c r="B60" s="13">
        <v>8499675360</v>
      </c>
      <c r="C60" s="13">
        <v>11325258913</v>
      </c>
      <c r="D60" s="13">
        <v>8411316214</v>
      </c>
      <c r="E60" s="13">
        <v>0</v>
      </c>
      <c r="F60" s="13">
        <v>8153915569</v>
      </c>
      <c r="G60" s="13">
        <v>7588248610</v>
      </c>
      <c r="H60" s="13">
        <v>698979434</v>
      </c>
      <c r="I60" s="13">
        <v>0</v>
      </c>
      <c r="J60" s="13">
        <v>0</v>
      </c>
      <c r="K60" s="13">
        <v>3780016738</v>
      </c>
      <c r="L60" s="13">
        <v>562638860</v>
      </c>
      <c r="M60" s="13">
        <v>52348389</v>
      </c>
      <c r="N60" s="13">
        <v>1302760</v>
      </c>
      <c r="O60" s="13">
        <v>1941433362</v>
      </c>
      <c r="P60" s="14">
        <v>0.5</v>
      </c>
      <c r="Q60" s="16">
        <v>-68496277.049999997</v>
      </c>
      <c r="R60" s="16">
        <v>242541.94</v>
      </c>
      <c r="S60" s="17">
        <v>351083958.81999999</v>
      </c>
    </row>
    <row r="61" spans="1:19" x14ac:dyDescent="0.25">
      <c r="A61" s="12">
        <v>201607</v>
      </c>
      <c r="B61" s="13">
        <v>7877568925</v>
      </c>
      <c r="C61" s="13">
        <v>8682162586</v>
      </c>
      <c r="D61" s="13">
        <v>7974153594</v>
      </c>
      <c r="E61" s="13">
        <v>0</v>
      </c>
      <c r="F61" s="13">
        <v>7751199710</v>
      </c>
      <c r="G61" s="13">
        <v>7772607785</v>
      </c>
      <c r="H61" s="13">
        <v>730350726</v>
      </c>
      <c r="I61" s="13">
        <v>0</v>
      </c>
      <c r="J61" s="13">
        <v>0</v>
      </c>
      <c r="K61" s="13">
        <v>3868970040</v>
      </c>
      <c r="L61" s="13">
        <v>509789500</v>
      </c>
      <c r="M61" s="13">
        <v>34077258</v>
      </c>
      <c r="N61" s="13">
        <v>1248815</v>
      </c>
      <c r="O61" s="13">
        <v>1851868140</v>
      </c>
      <c r="P61" s="14">
        <v>0.5</v>
      </c>
      <c r="Q61" s="16">
        <v>65627683.729999997</v>
      </c>
      <c r="R61" s="16">
        <v>226200.95</v>
      </c>
      <c r="S61" s="17">
        <v>312994189.87</v>
      </c>
    </row>
    <row r="62" spans="1:19" x14ac:dyDescent="0.25">
      <c r="A62" s="12">
        <v>201608</v>
      </c>
      <c r="B62" s="13">
        <v>8288960616</v>
      </c>
      <c r="C62" s="13">
        <v>9209449555</v>
      </c>
      <c r="D62" s="13">
        <v>8325520392</v>
      </c>
      <c r="E62" s="13">
        <v>0</v>
      </c>
      <c r="F62" s="13">
        <v>8114718536</v>
      </c>
      <c r="G62" s="13">
        <v>7838830684</v>
      </c>
      <c r="H62" s="13">
        <v>730860548</v>
      </c>
      <c r="I62" s="13">
        <v>0</v>
      </c>
      <c r="J62" s="13">
        <v>0</v>
      </c>
      <c r="K62" s="13">
        <v>3751877390</v>
      </c>
      <c r="L62" s="13">
        <v>321310485</v>
      </c>
      <c r="M62" s="13">
        <v>60972190</v>
      </c>
      <c r="N62" s="13">
        <v>617275</v>
      </c>
      <c r="O62" s="13">
        <v>1939611861</v>
      </c>
      <c r="P62" s="14">
        <v>0.48</v>
      </c>
      <c r="Q62" s="16">
        <v>11755620.18</v>
      </c>
      <c r="R62" s="16">
        <v>227154.35</v>
      </c>
      <c r="S62" s="17">
        <v>312419671.75999999</v>
      </c>
    </row>
    <row r="63" spans="1:19" x14ac:dyDescent="0.25">
      <c r="A63" s="12">
        <v>201609</v>
      </c>
      <c r="B63" s="13">
        <v>7735192729</v>
      </c>
      <c r="C63" s="13">
        <v>7076269270</v>
      </c>
      <c r="D63" s="13">
        <v>7713609192</v>
      </c>
      <c r="E63" s="13">
        <v>0</v>
      </c>
      <c r="F63" s="13">
        <v>7545921309</v>
      </c>
      <c r="G63" s="13">
        <v>7478151770</v>
      </c>
      <c r="H63" s="13">
        <v>697823794</v>
      </c>
      <c r="I63" s="13">
        <v>0</v>
      </c>
      <c r="J63" s="13">
        <v>0</v>
      </c>
      <c r="K63" s="13">
        <v>3253749200</v>
      </c>
      <c r="L63" s="13">
        <v>118902777</v>
      </c>
      <c r="M63" s="13">
        <v>46639709</v>
      </c>
      <c r="N63" s="13">
        <v>2050384</v>
      </c>
      <c r="O63" s="13">
        <v>1874402327</v>
      </c>
      <c r="P63" s="14">
        <v>0.44</v>
      </c>
      <c r="Q63" s="16">
        <v>-5761982.7599999998</v>
      </c>
      <c r="R63" s="16">
        <v>196371.01</v>
      </c>
      <c r="S63" s="17">
        <v>258732284.09</v>
      </c>
    </row>
    <row r="64" spans="1:19" x14ac:dyDescent="0.25">
      <c r="A64" s="12">
        <v>201610</v>
      </c>
      <c r="B64" s="13">
        <v>7538626725</v>
      </c>
      <c r="C64" s="13">
        <v>8488878090</v>
      </c>
      <c r="D64" s="13">
        <v>7448845420</v>
      </c>
      <c r="E64" s="13">
        <v>0</v>
      </c>
      <c r="F64" s="13">
        <v>7318636302</v>
      </c>
      <c r="G64" s="13">
        <v>7624262545</v>
      </c>
      <c r="H64" s="13">
        <v>743223741</v>
      </c>
      <c r="I64" s="13">
        <v>0</v>
      </c>
      <c r="J64" s="13">
        <v>0</v>
      </c>
      <c r="K64" s="13">
        <v>3523763849</v>
      </c>
      <c r="L64" s="13">
        <v>342311641</v>
      </c>
      <c r="M64" s="13">
        <v>33678928</v>
      </c>
      <c r="N64" s="13">
        <v>1494856</v>
      </c>
      <c r="O64" s="13">
        <v>1910440890</v>
      </c>
      <c r="P64" s="14">
        <v>0.46</v>
      </c>
      <c r="Q64" s="16">
        <v>-38255338.340000004</v>
      </c>
      <c r="R64" s="16">
        <v>-1725819.99</v>
      </c>
      <c r="S64" s="17">
        <v>217372260.19</v>
      </c>
    </row>
    <row r="65" spans="1:19" x14ac:dyDescent="0.25">
      <c r="A65" s="12">
        <v>201611</v>
      </c>
      <c r="B65" s="13">
        <v>7748761720</v>
      </c>
      <c r="C65" s="13">
        <v>10813579678</v>
      </c>
      <c r="D65" s="13">
        <v>7879203482</v>
      </c>
      <c r="E65" s="13">
        <v>0</v>
      </c>
      <c r="F65" s="13">
        <v>7762557435</v>
      </c>
      <c r="G65" s="13">
        <v>7526687669</v>
      </c>
      <c r="H65" s="13">
        <v>818641860</v>
      </c>
      <c r="I65" s="13">
        <v>0</v>
      </c>
      <c r="J65" s="13">
        <v>0</v>
      </c>
      <c r="K65" s="13">
        <v>3659920741</v>
      </c>
      <c r="L65" s="13">
        <v>396026166</v>
      </c>
      <c r="M65" s="13">
        <v>37828421</v>
      </c>
      <c r="N65" s="13">
        <v>2192858</v>
      </c>
      <c r="O65" s="13">
        <v>1908089907</v>
      </c>
      <c r="P65" s="14">
        <v>0.49</v>
      </c>
      <c r="Q65" s="16">
        <v>74602989.209999993</v>
      </c>
      <c r="R65" s="16">
        <v>2052286.07</v>
      </c>
      <c r="S65" s="17">
        <v>209026350.06999999</v>
      </c>
    </row>
    <row r="66" spans="1:19" x14ac:dyDescent="0.25">
      <c r="A66" s="12">
        <v>201612</v>
      </c>
      <c r="B66" s="13">
        <v>9236694815</v>
      </c>
      <c r="C66" s="13">
        <v>14977571172</v>
      </c>
      <c r="D66" s="13">
        <v>9079965691</v>
      </c>
      <c r="E66" s="13">
        <v>0</v>
      </c>
      <c r="F66" s="13">
        <v>8998998002</v>
      </c>
      <c r="G66" s="13">
        <v>7597359292</v>
      </c>
      <c r="H66" s="13">
        <v>747988022</v>
      </c>
      <c r="I66" s="13">
        <v>0</v>
      </c>
      <c r="J66" s="13">
        <v>0</v>
      </c>
      <c r="K66" s="13">
        <v>3629690741</v>
      </c>
      <c r="L66" s="13">
        <v>359586287</v>
      </c>
      <c r="M66" s="13">
        <v>65282568</v>
      </c>
      <c r="N66" s="13">
        <v>5183953</v>
      </c>
      <c r="O66" s="13">
        <v>2090272605</v>
      </c>
      <c r="P66" s="14">
        <v>0.48</v>
      </c>
      <c r="Q66" s="16">
        <v>-54841834.93</v>
      </c>
      <c r="R66" s="16">
        <v>151479.21</v>
      </c>
      <c r="S66" s="17">
        <v>198336848.75999999</v>
      </c>
    </row>
    <row r="67" spans="1:19" ht="15.75" thickBot="1" x14ac:dyDescent="0.3">
      <c r="A67" s="5" t="s">
        <v>21</v>
      </c>
      <c r="B67" s="6">
        <v>552135651145</v>
      </c>
      <c r="C67" s="6">
        <v>277318828320</v>
      </c>
      <c r="D67" s="6">
        <v>552377513324</v>
      </c>
      <c r="E67" s="6">
        <v>247974840164</v>
      </c>
      <c r="F67" s="6">
        <v>282663366296</v>
      </c>
      <c r="G67" s="6">
        <v>396451732258</v>
      </c>
      <c r="H67" s="6">
        <v>24265743078</v>
      </c>
      <c r="I67" s="6">
        <v>61900471652</v>
      </c>
      <c r="J67" s="6">
        <v>58098797034</v>
      </c>
      <c r="K67" s="6">
        <v>136114713814</v>
      </c>
      <c r="L67" s="6">
        <v>19300237520</v>
      </c>
      <c r="M67" s="6">
        <v>1445178613</v>
      </c>
      <c r="N67" s="6">
        <v>50593129</v>
      </c>
      <c r="O67" s="6">
        <v>93845139512</v>
      </c>
      <c r="P67" s="7">
        <v>0.49</v>
      </c>
      <c r="Q67" s="6">
        <v>527363397</v>
      </c>
      <c r="R67" s="6">
        <v>-13981140</v>
      </c>
      <c r="S67" s="8">
        <v>13111209437</v>
      </c>
    </row>
    <row r="70" spans="1:19" x14ac:dyDescent="0.25">
      <c r="A70" s="9" t="s">
        <v>22</v>
      </c>
      <c r="B70" s="9" t="s">
        <v>23</v>
      </c>
    </row>
    <row r="71" spans="1:19" x14ac:dyDescent="0.25">
      <c r="A71" s="9" t="s">
        <v>24</v>
      </c>
      <c r="B71" s="9" t="s">
        <v>25</v>
      </c>
    </row>
    <row r="72" spans="1:19" x14ac:dyDescent="0.25">
      <c r="A72" s="9" t="s">
        <v>26</v>
      </c>
      <c r="B72" s="9">
        <v>201201</v>
      </c>
    </row>
    <row r="73" spans="1:19" x14ac:dyDescent="0.25">
      <c r="A73" s="9" t="s">
        <v>27</v>
      </c>
      <c r="B73" s="9">
        <v>201612</v>
      </c>
    </row>
    <row r="75" spans="1:19" x14ac:dyDescent="0.25">
      <c r="A75" t="s">
        <v>28</v>
      </c>
    </row>
    <row r="76" spans="1:19" x14ac:dyDescent="0.25">
      <c r="A76" t="s">
        <v>29</v>
      </c>
    </row>
    <row r="77" spans="1:19" x14ac:dyDescent="0.25">
      <c r="A77" t="s">
        <v>30</v>
      </c>
    </row>
    <row r="78" spans="1:19" x14ac:dyDescent="0.25">
      <c r="A78" t="s">
        <v>31</v>
      </c>
    </row>
  </sheetData>
  <pageMargins left="0.78740157499999996" right="0.78740157499999996" top="0.984251969" bottom="0.984251969" header="0.4921259845" footer="0.4921259845"/>
  <drawing r:id="rId1"/>
  <legacyDrawing r:id="rId2"/>
  <controls>
    <mc:AlternateContent xmlns:mc="http://schemas.openxmlformats.org/markup-compatibility/2006">
      <mc:Choice Requires="x14">
        <control shapeId="2049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781050</xdr:colOff>
                <xdr:row>1</xdr:row>
                <xdr:rowOff>0</xdr:rowOff>
              </to>
            </anchor>
          </controlPr>
        </control>
      </mc:Choice>
      <mc:Fallback>
        <control shapeId="2049" r:id="rId3" name="Control 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11"/>
  <sheetViews>
    <sheetView showGridLines="0" zoomScale="85" zoomScaleNormal="85" workbookViewId="0">
      <selection sqref="A1:XFD1048576"/>
    </sheetView>
  </sheetViews>
  <sheetFormatPr defaultRowHeight="15" x14ac:dyDescent="0.25"/>
  <sheetData>
    <row r="1" spans="1:21" ht="26.25" x14ac:dyDescent="0.4">
      <c r="A1" s="11" t="s">
        <v>32</v>
      </c>
    </row>
    <row r="3" spans="1:21" ht="18.75" x14ac:dyDescent="0.3">
      <c r="A3" s="10" t="s">
        <v>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8.75" x14ac:dyDescent="0.3">
      <c r="A4" s="10" t="s">
        <v>39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.75" x14ac:dyDescent="0.3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8.75" x14ac:dyDescent="0.3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.75" x14ac:dyDescent="0.3">
      <c r="A7" s="10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8.75" customHeight="1" x14ac:dyDescent="0.25">
      <c r="A8" s="64" t="s">
        <v>37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8.7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8.75" customHeight="1" x14ac:dyDescent="0.25">
      <c r="A10" s="64" t="s">
        <v>38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8.75" customHeight="1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</sheetData>
  <mergeCells count="2">
    <mergeCell ref="A10:U11"/>
    <mergeCell ref="A8:U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Análises</vt:lpstr>
      <vt:lpstr>BASE_PR_SIN_2018</vt:lpstr>
      <vt:lpstr>BASE_PR_SIN_2018_0195</vt:lpstr>
      <vt:lpstr>BASE_PR_SIN_2017_0195</vt:lpstr>
      <vt:lpstr>BASE_PR_SIN_2017</vt:lpstr>
      <vt:lpstr>BASE_PR_SIN_2014-2016_0195</vt:lpstr>
      <vt:lpstr>BASE_PR_SIN_2012-2016</vt:lpstr>
      <vt:lpstr>Conceitos-Campos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Sacucci</dc:creator>
  <cp:lastModifiedBy>Daniel Sacucci</cp:lastModifiedBy>
  <dcterms:created xsi:type="dcterms:W3CDTF">2017-07-01T14:31:41Z</dcterms:created>
  <dcterms:modified xsi:type="dcterms:W3CDTF">2019-04-05T15:03:08Z</dcterms:modified>
</cp:coreProperties>
</file>