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Daniel\Desktop\DOCUMENTOS_DANIEL SACUCCI\1 - PARTICULAR_ATUAL\4 - SITE\3 - Seguros\"/>
    </mc:Choice>
  </mc:AlternateContent>
  <xr:revisionPtr revIDLastSave="0" documentId="13_ncr:1_{29836835-E01C-4154-898B-DD394F90693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Mkt Share 2018" sheetId="4" r:id="rId1"/>
    <sheet name="PR_SIN_2018" sheetId="2" r:id="rId2"/>
    <sheet name="Conceitos-Campo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4" l="1"/>
  <c r="C19" i="4"/>
  <c r="C18" i="4"/>
  <c r="C17" i="4" l="1"/>
  <c r="C16" i="4"/>
  <c r="C15" i="4"/>
  <c r="C14" i="4"/>
  <c r="C13" i="4"/>
  <c r="C12" i="4"/>
  <c r="C11" i="4"/>
  <c r="C10" i="4"/>
  <c r="C9" i="4"/>
  <c r="C8" i="4"/>
  <c r="C7" i="4"/>
  <c r="C6" i="4"/>
  <c r="C5" i="4"/>
  <c r="C4" i="4"/>
  <c r="D19" i="4" s="1"/>
  <c r="D9" i="4" l="1"/>
  <c r="D17" i="4"/>
  <c r="D10" i="4"/>
  <c r="D11" i="4"/>
  <c r="D12" i="4"/>
  <c r="D13" i="4"/>
  <c r="D14" i="4"/>
  <c r="D7" i="4"/>
  <c r="D15" i="4"/>
  <c r="D5" i="4"/>
  <c r="D6" i="4"/>
  <c r="D8" i="4"/>
  <c r="D16" i="4"/>
  <c r="D4" i="4"/>
</calcChain>
</file>

<file path=xl/sharedStrings.xml><?xml version="1.0" encoding="utf-8"?>
<sst xmlns="http://schemas.openxmlformats.org/spreadsheetml/2006/main" count="101" uniqueCount="86">
  <si>
    <t>Superintendência de Seguros Privados - SUSEP</t>
  </si>
  <si>
    <t>Opção escolhida: Seguros: Prêmios e Sinistros</t>
  </si>
  <si>
    <t>Código SUSEP</t>
  </si>
  <si>
    <t>Empresa</t>
  </si>
  <si>
    <t>Prêmio Direto ¹</t>
  </si>
  <si>
    <t>Prêmio Emitido (Reg. Capitalização) ³</t>
  </si>
  <si>
    <t>Prêmio Seguros ¹</t>
  </si>
  <si>
    <t>Prêmio Retido ²</t>
  </si>
  <si>
    <t>Prêmio Emitido ³</t>
  </si>
  <si>
    <t>Prêmio Ganho ¹</t>
  </si>
  <si>
    <t>Despesa com Resseguro ³</t>
  </si>
  <si>
    <t>Sinistro de Seguros ²</t>
  </si>
  <si>
    <t>Sinistro Retido ²</t>
  </si>
  <si>
    <t>Sinistro Ocorrido ³</t>
  </si>
  <si>
    <t>Receita com Resseguro ³</t>
  </si>
  <si>
    <t>Sinistro Ocorridos (Cap) ³</t>
  </si>
  <si>
    <t>Recuperação de Sinistros Ocorridos (Cap) ³</t>
  </si>
  <si>
    <t>Despesa Comercial</t>
  </si>
  <si>
    <t>Sinistralidade ¹</t>
  </si>
  <si>
    <t>RVNE ³</t>
  </si>
  <si>
    <t>Convênio DPVAT ³</t>
  </si>
  <si>
    <t>Consórcios e Fundos ³</t>
  </si>
  <si>
    <t>08737</t>
  </si>
  <si>
    <t>AIG SEGUROS BRASIL S.A.</t>
  </si>
  <si>
    <t>05819</t>
  </si>
  <si>
    <t>AMERICAN LIFE COMPANHIA DE SEGUROS</t>
  </si>
  <si>
    <t>02143</t>
  </si>
  <si>
    <t>ASSURANT SEGURADORA S.A.</t>
  </si>
  <si>
    <t>05533</t>
  </si>
  <si>
    <t>ATLÂNTICA COMPANHIA DE SEGUROS</t>
  </si>
  <si>
    <t>02852</t>
  </si>
  <si>
    <t>AXA SEGUROS S.A.</t>
  </si>
  <si>
    <t>05312</t>
  </si>
  <si>
    <t>BRADESCO AUTO/RE COMPANHIA DE SEGUROS</t>
  </si>
  <si>
    <t>05444</t>
  </si>
  <si>
    <t>BRADESCO SEGUROS S.A</t>
  </si>
  <si>
    <t>02933</t>
  </si>
  <si>
    <t>CARDIF DO BRASIL SEGUROS E GARANTIAS S.A.</t>
  </si>
  <si>
    <t>06513</t>
  </si>
  <si>
    <t>CHUBB SEGUROS BRASIL S.A.</t>
  </si>
  <si>
    <t>02968</t>
  </si>
  <si>
    <t>GAZIN SEGUROS S.A.</t>
  </si>
  <si>
    <t>05321</t>
  </si>
  <si>
    <t>ITAU SEGUROS S.A.</t>
  </si>
  <si>
    <t>02062</t>
  </si>
  <si>
    <t>LUIZASEG SEGUROS S.A.</t>
  </si>
  <si>
    <t>06238</t>
  </si>
  <si>
    <t>MAPFRE SEGUROS GERAIS S.A.</t>
  </si>
  <si>
    <t>05886</t>
  </si>
  <si>
    <t>PORTO SEGURO COMPANHIA DE SEGUROS GERAIS</t>
  </si>
  <si>
    <t>06751</t>
  </si>
  <si>
    <t>SEGUROS SURA S.A.</t>
  </si>
  <si>
    <t>06190</t>
  </si>
  <si>
    <t>TOKIO MARINE SEGURADORA S.A.</t>
  </si>
  <si>
    <t>06653</t>
  </si>
  <si>
    <t>TOO SEGUROS S.A.</t>
  </si>
  <si>
    <t>06530</t>
  </si>
  <si>
    <t>VIRGINIA SURETY COMPANHIA DE SEGUROS DO BRASIL</t>
  </si>
  <si>
    <t>05941</t>
  </si>
  <si>
    <t>ZURICH BRASIL COMPANHIA DE SEGUROS</t>
  </si>
  <si>
    <t>05495</t>
  </si>
  <si>
    <t>ZURICH MINAS BRASIL SEGUROS S.A.</t>
  </si>
  <si>
    <t>Totais</t>
  </si>
  <si>
    <t>Empresas selecionadas</t>
  </si>
  <si>
    <t>Todas</t>
  </si>
  <si>
    <t>Ramos selecionados</t>
  </si>
  <si>
    <t>Período de</t>
  </si>
  <si>
    <t>Período até</t>
  </si>
  <si>
    <t>A PARTIR DE DEZ/2013 OS VALORES SOFRERAM MUDANCAS NO SEU CONCEITO PARA COMPATIBILIZACAO COM O PLANO DE CONTAS , VERIFICAR CIRCULAR 483/2014 SUSEP.</t>
  </si>
  <si>
    <t>1 - VALORES SOFRERAM MUDANCAS DE CONCEITO</t>
  </si>
  <si>
    <t>2 - VALORES DESCONTINUADOS</t>
  </si>
  <si>
    <t>3 - VALORES INCORPORADOS</t>
  </si>
  <si>
    <t>Glossário:</t>
  </si>
  <si>
    <t>Prêmio Direto: Passou a não contemplar : RVNE (Riscos Vigentes mas não Emitidos), Premio cedido a consórcios e fundos e Convênio DPVAT</t>
  </si>
  <si>
    <r>
      <t xml:space="preserve">Prêmio Seguros: </t>
    </r>
    <r>
      <rPr>
        <sz val="14"/>
        <color rgb="FF1F497D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Prêmio Direto + Cosseguro Aceito – Cosseguro Cedido + RVNE + Convênio DPVAT</t>
    </r>
  </si>
  <si>
    <t>Prêmio Emitido : Bruto de Resseguro sendo = Prêmio Seguros + Retrocessões Aceitas + Recuperação de Custo Inicial de Contratação -  Premio Cedido  a  Consórcios e Fundos.</t>
  </si>
  <si>
    <t>Prêmio Emitido (Regime de Capitalização):  São os Prêmios em regime de capitalização (VGBL,Dotal...) .</t>
  </si>
  <si>
    <t>Prêmio Ganho:  Passou a ser bruto de Resseguro sendo =  Prêmio Emitido + Variação das Provisões Técnicas.</t>
  </si>
  <si>
    <t>Sinistros Ocorridos:  Bruto de resseguro sendo = Sinistros Avisados + Despesas + Parcela de Cosseguro Aceito – Parcela de Cosseguro Cedido  - Salvados e Ressarcimentos + Serviços de Assistência + Variação das provisões  Técnicas.</t>
  </si>
  <si>
    <t>Os campos sinistros ocorridos em regime de capitalização e recuperação de sinistros ocorridos em regime de capitalização, incorporaram os conceitos dos campos despesas com benefícios e recuperação de despesas com benefícios  respectivamente.</t>
  </si>
  <si>
    <t>ANO</t>
  </si>
  <si>
    <t>MKT SHARE %</t>
  </si>
  <si>
    <t>Fonte: Sistema de Estatísticas da SUSEP (SES) - www.susep.gov.br</t>
  </si>
  <si>
    <t>TOTAL EM 2018</t>
  </si>
  <si>
    <t>2018 - Em R$ mil</t>
  </si>
  <si>
    <t>MARKET SHARE EM 2018 - PRÊMIO DIRETO  (não inclui prêmios de capitalização)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</si>
</sst>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0.0%"/>
    <numFmt numFmtId="166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1F497D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i/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C5E5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4">
    <xf numFmtId="0" fontId="0" fillId="0" borderId="0" xfId="0"/>
    <xf numFmtId="0" fontId="16" fillId="0" borderId="0" xfId="0" applyFont="1"/>
    <xf numFmtId="3" fontId="0" fillId="0" borderId="0" xfId="0" applyNumberFormat="1"/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wrapText="1"/>
    </xf>
    <xf numFmtId="0" fontId="18" fillId="33" borderId="17" xfId="0" applyFont="1" applyFill="1" applyBorder="1" applyAlignment="1">
      <alignment horizontal="center" wrapText="1"/>
    </xf>
    <xf numFmtId="3" fontId="18" fillId="33" borderId="17" xfId="0" applyNumberFormat="1" applyFont="1" applyFill="1" applyBorder="1" applyAlignment="1">
      <alignment horizontal="right" wrapText="1"/>
    </xf>
    <xf numFmtId="0" fontId="18" fillId="33" borderId="17" xfId="0" applyFont="1" applyFill="1" applyBorder="1" applyAlignment="1">
      <alignment horizontal="right" wrapText="1"/>
    </xf>
    <xf numFmtId="3" fontId="18" fillId="33" borderId="18" xfId="0" applyNumberFormat="1" applyFont="1" applyFill="1" applyBorder="1" applyAlignment="1">
      <alignment horizontal="right" wrapText="1"/>
    </xf>
    <xf numFmtId="0" fontId="0" fillId="0" borderId="10" xfId="0" applyBorder="1" applyAlignment="1">
      <alignment wrapText="1"/>
    </xf>
    <xf numFmtId="0" fontId="20" fillId="0" borderId="0" xfId="0" applyFont="1"/>
    <xf numFmtId="0" fontId="21" fillId="0" borderId="0" xfId="0" applyFont="1"/>
    <xf numFmtId="49" fontId="19" fillId="0" borderId="14" xfId="0" applyNumberFormat="1" applyFont="1" applyBorder="1" applyAlignment="1">
      <alignment horizontal="left" wrapText="1"/>
    </xf>
    <xf numFmtId="0" fontId="19" fillId="0" borderId="10" xfId="0" applyFont="1" applyBorder="1" applyAlignment="1">
      <alignment horizontal="left" wrapText="1"/>
    </xf>
    <xf numFmtId="3" fontId="19" fillId="0" borderId="10" xfId="0" applyNumberFormat="1" applyFont="1" applyBorder="1" applyAlignment="1">
      <alignment horizontal="right" wrapText="1"/>
    </xf>
    <xf numFmtId="0" fontId="19" fillId="0" borderId="10" xfId="0" applyFont="1" applyBorder="1" applyAlignment="1">
      <alignment horizontal="right" wrapText="1"/>
    </xf>
    <xf numFmtId="0" fontId="19" fillId="0" borderId="15" xfId="0" applyFont="1" applyBorder="1" applyAlignment="1">
      <alignment horizontal="right" wrapText="1"/>
    </xf>
    <xf numFmtId="4" fontId="19" fillId="0" borderId="10" xfId="0" applyNumberFormat="1" applyFont="1" applyBorder="1" applyAlignment="1">
      <alignment horizontal="right" wrapText="1"/>
    </xf>
    <xf numFmtId="0" fontId="23" fillId="0" borderId="0" xfId="0" applyFont="1"/>
    <xf numFmtId="0" fontId="23" fillId="0" borderId="19" xfId="0" applyFont="1" applyBorder="1"/>
    <xf numFmtId="0" fontId="23" fillId="0" borderId="19" xfId="0" applyFont="1" applyBorder="1" applyAlignment="1">
      <alignment horizontal="center"/>
    </xf>
    <xf numFmtId="3" fontId="24" fillId="0" borderId="19" xfId="0" applyNumberFormat="1" applyFont="1" applyBorder="1"/>
    <xf numFmtId="164" fontId="24" fillId="0" borderId="19" xfId="0" applyNumberFormat="1" applyFont="1" applyBorder="1"/>
    <xf numFmtId="9" fontId="24" fillId="0" borderId="19" xfId="2" applyFont="1" applyBorder="1" applyAlignment="1">
      <alignment horizontal="center"/>
    </xf>
    <xf numFmtId="3" fontId="23" fillId="0" borderId="19" xfId="0" applyNumberFormat="1" applyFont="1" applyBorder="1"/>
    <xf numFmtId="9" fontId="23" fillId="0" borderId="19" xfId="2" applyFont="1" applyBorder="1" applyAlignment="1">
      <alignment horizontal="center"/>
    </xf>
    <xf numFmtId="0" fontId="25" fillId="0" borderId="0" xfId="0" applyFont="1"/>
    <xf numFmtId="165" fontId="26" fillId="0" borderId="0" xfId="2" applyNumberFormat="1" applyFont="1" applyAlignment="1">
      <alignment horizontal="center"/>
    </xf>
    <xf numFmtId="9" fontId="27" fillId="0" borderId="0" xfId="2" applyFont="1" applyAlignment="1">
      <alignment horizontal="center"/>
    </xf>
    <xf numFmtId="166" fontId="0" fillId="0" borderId="0" xfId="1" applyNumberFormat="1" applyFont="1"/>
    <xf numFmtId="166" fontId="0" fillId="0" borderId="0" xfId="0" applyNumberFormat="1"/>
    <xf numFmtId="0" fontId="21" fillId="0" borderId="0" xfId="0" applyFont="1" applyAlignment="1">
      <alignment horizontal="justify" vertical="justify" wrapText="1"/>
    </xf>
  </cellXfs>
  <cellStyles count="44">
    <cellStyle name="20% - Ênfase1" xfId="21" builtinId="30" customBuiltin="1"/>
    <cellStyle name="20% - Ênfase2" xfId="25" builtinId="34" customBuiltin="1"/>
    <cellStyle name="20% - Ênfase3" xfId="29" builtinId="38" customBuiltin="1"/>
    <cellStyle name="20% - Ênfase4" xfId="33" builtinId="42" customBuiltin="1"/>
    <cellStyle name="20% - Ênfase5" xfId="37" builtinId="46" customBuiltin="1"/>
    <cellStyle name="20% - Ênfase6" xfId="41" builtinId="50" customBuiltin="1"/>
    <cellStyle name="40% - Ênfase1" xfId="22" builtinId="31" customBuiltin="1"/>
    <cellStyle name="40% - Ênfase2" xfId="26" builtinId="35" customBuiltin="1"/>
    <cellStyle name="40% - Ênfase3" xfId="30" builtinId="39" customBuiltin="1"/>
    <cellStyle name="40% - Ênfase4" xfId="34" builtinId="43" customBuiltin="1"/>
    <cellStyle name="40% - Ênfase5" xfId="38" builtinId="47" customBuiltin="1"/>
    <cellStyle name="40% - Ênfase6" xfId="42" builtinId="51" customBuiltin="1"/>
    <cellStyle name="60% - Ênfase1" xfId="23" builtinId="32" customBuiltin="1"/>
    <cellStyle name="60% - Ênfase2" xfId="27" builtinId="36" customBuiltin="1"/>
    <cellStyle name="60% - Ênfase3" xfId="31" builtinId="40" customBuiltin="1"/>
    <cellStyle name="60% - Ênfase4" xfId="35" builtinId="44" customBuiltin="1"/>
    <cellStyle name="60% - Ênfase5" xfId="39" builtinId="48" customBuiltin="1"/>
    <cellStyle name="60% - Ênfase6" xfId="43" builtinId="52" customBuiltin="1"/>
    <cellStyle name="Bom" xfId="8" builtinId="26" customBuiltin="1"/>
    <cellStyle name="Cálculo" xfId="13" builtinId="22" customBuiltin="1"/>
    <cellStyle name="Célula de Verificação" xfId="15" builtinId="23" customBuiltin="1"/>
    <cellStyle name="Célula Vinculada" xfId="14" builtinId="24" customBuiltin="1"/>
    <cellStyle name="Ênfase1" xfId="20" builtinId="29" customBuiltin="1"/>
    <cellStyle name="Ênfase2" xfId="24" builtinId="33" customBuiltin="1"/>
    <cellStyle name="Ênfase3" xfId="28" builtinId="37" customBuiltin="1"/>
    <cellStyle name="Ênfase4" xfId="32" builtinId="41" customBuiltin="1"/>
    <cellStyle name="Ênfase5" xfId="36" builtinId="45" customBuiltin="1"/>
    <cellStyle name="Ênfase6" xfId="40" builtinId="49" customBuiltin="1"/>
    <cellStyle name="Entrada" xfId="11" builtinId="20" customBuiltin="1"/>
    <cellStyle name="Neutro" xfId="10" builtinId="28" customBuiltin="1"/>
    <cellStyle name="Normal" xfId="0" builtinId="0"/>
    <cellStyle name="Nota" xfId="17" builtinId="10" customBuiltin="1"/>
    <cellStyle name="Porcentagem" xfId="2" builtinId="5"/>
    <cellStyle name="Ruim" xfId="9" builtinId="27" customBuiltin="1"/>
    <cellStyle name="Saída" xfId="12" builtinId="21" customBuiltin="1"/>
    <cellStyle name="Texto de Aviso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ítulo 4" xfId="7" builtinId="19" customBuiltin="1"/>
    <cellStyle name="Total" xfId="19" builtinId="25" customBuiltin="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781050</xdr:colOff>
          <xdr:row>1</xdr:row>
          <xdr:rowOff>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2:D20"/>
  <sheetViews>
    <sheetView showGridLines="0" tabSelected="1" zoomScale="85" zoomScaleNormal="85" workbookViewId="0">
      <selection activeCell="B24" sqref="B24"/>
    </sheetView>
  </sheetViews>
  <sheetFormatPr defaultRowHeight="15" x14ac:dyDescent="0.25"/>
  <cols>
    <col min="2" max="2" width="75.85546875" customWidth="1"/>
    <col min="3" max="3" width="23.28515625" bestFit="1" customWidth="1"/>
    <col min="4" max="4" width="21.28515625" bestFit="1" customWidth="1"/>
  </cols>
  <sheetData>
    <row r="2" spans="2:4" ht="18" x14ac:dyDescent="0.25">
      <c r="B2" s="20" t="s">
        <v>85</v>
      </c>
    </row>
    <row r="3" spans="2:4" ht="18" x14ac:dyDescent="0.25">
      <c r="B3" s="21" t="s">
        <v>80</v>
      </c>
      <c r="C3" s="22" t="s">
        <v>84</v>
      </c>
      <c r="D3" s="22" t="s">
        <v>81</v>
      </c>
    </row>
    <row r="4" spans="2:4" ht="18" x14ac:dyDescent="0.25">
      <c r="B4" s="23" t="s">
        <v>61</v>
      </c>
      <c r="C4" s="24">
        <f>PR_SIN_2018!C7/1000</f>
        <v>1154261.193</v>
      </c>
      <c r="D4" s="25">
        <f>C4/$C$19</f>
        <v>0.3881778970105525</v>
      </c>
    </row>
    <row r="5" spans="2:4" ht="18" x14ac:dyDescent="0.25">
      <c r="B5" s="23" t="s">
        <v>45</v>
      </c>
      <c r="C5" s="24">
        <f>PR_SIN_2018!C8/1000</f>
        <v>533454.97400000005</v>
      </c>
      <c r="D5" s="25">
        <f>C5/$C$19</f>
        <v>0.17940084203899853</v>
      </c>
    </row>
    <row r="6" spans="2:4" ht="18" x14ac:dyDescent="0.25">
      <c r="B6" s="23" t="s">
        <v>27</v>
      </c>
      <c r="C6" s="24">
        <f>PR_SIN_2018!C9/1000</f>
        <v>332436.84600000002</v>
      </c>
      <c r="D6" s="25">
        <f>C6/$C$19</f>
        <v>0.11179847035635453</v>
      </c>
    </row>
    <row r="7" spans="2:4" ht="18" x14ac:dyDescent="0.25">
      <c r="B7" s="23" t="s">
        <v>57</v>
      </c>
      <c r="C7" s="24">
        <f>PR_SIN_2018!C10/1000</f>
        <v>312089.37199999997</v>
      </c>
      <c r="D7" s="25">
        <f>C7/$C$19</f>
        <v>0.10495561735679353</v>
      </c>
    </row>
    <row r="8" spans="2:4" ht="18" x14ac:dyDescent="0.25">
      <c r="B8" s="23" t="s">
        <v>37</v>
      </c>
      <c r="C8" s="24">
        <f>PR_SIN_2018!C11/1000</f>
        <v>192910.79</v>
      </c>
      <c r="D8" s="25">
        <f>C8/$C$19</f>
        <v>6.4875874912000378E-2</v>
      </c>
    </row>
    <row r="9" spans="2:4" ht="18" x14ac:dyDescent="0.25">
      <c r="B9" s="23" t="s">
        <v>31</v>
      </c>
      <c r="C9" s="24">
        <f>PR_SIN_2018!C12/1000</f>
        <v>183678.68900000001</v>
      </c>
      <c r="D9" s="25">
        <f>C9/$C$19</f>
        <v>6.1771120483018187E-2</v>
      </c>
    </row>
    <row r="10" spans="2:4" ht="18" x14ac:dyDescent="0.25">
      <c r="B10" s="23" t="s">
        <v>47</v>
      </c>
      <c r="C10" s="24">
        <f>PR_SIN_2018!C13/1000</f>
        <v>110366.321</v>
      </c>
      <c r="D10" s="25">
        <f>C10/$C$19</f>
        <v>3.7116180156090181E-2</v>
      </c>
    </row>
    <row r="11" spans="2:4" ht="18" x14ac:dyDescent="0.25">
      <c r="B11" s="23" t="s">
        <v>41</v>
      </c>
      <c r="C11" s="24">
        <f>PR_SIN_2018!C14/1000</f>
        <v>92303.274000000005</v>
      </c>
      <c r="D11" s="25">
        <f>C11/$C$19</f>
        <v>3.1041579675206852E-2</v>
      </c>
    </row>
    <row r="12" spans="2:4" ht="18" x14ac:dyDescent="0.25">
      <c r="B12" s="23" t="s">
        <v>51</v>
      </c>
      <c r="C12" s="24">
        <f>PR_SIN_2018!C15/1000</f>
        <v>30604.62</v>
      </c>
      <c r="D12" s="25">
        <f>C12/$C$19</f>
        <v>1.029232993576619E-2</v>
      </c>
    </row>
    <row r="13" spans="2:4" ht="18" x14ac:dyDescent="0.25">
      <c r="B13" s="23" t="s">
        <v>59</v>
      </c>
      <c r="C13" s="24">
        <f>PR_SIN_2018!C16/1000</f>
        <v>18273.288</v>
      </c>
      <c r="D13" s="25">
        <f>C13/$C$19</f>
        <v>6.1453045032833966E-3</v>
      </c>
    </row>
    <row r="14" spans="2:4" ht="18" x14ac:dyDescent="0.25">
      <c r="B14" s="23" t="s">
        <v>55</v>
      </c>
      <c r="C14" s="24">
        <f>PR_SIN_2018!C17/1000</f>
        <v>6718.2629999999999</v>
      </c>
      <c r="D14" s="25">
        <f>C14/$C$19</f>
        <v>2.2593510192660577E-3</v>
      </c>
    </row>
    <row r="15" spans="2:4" ht="18" x14ac:dyDescent="0.25">
      <c r="B15" s="23" t="s">
        <v>53</v>
      </c>
      <c r="C15" s="24">
        <f>PR_SIN_2018!C18/1000</f>
        <v>5185.3909999999996</v>
      </c>
      <c r="D15" s="25">
        <f>C15/$C$19</f>
        <v>1.7438463545030971E-3</v>
      </c>
    </row>
    <row r="16" spans="2:4" ht="18" x14ac:dyDescent="0.25">
      <c r="B16" s="23" t="s">
        <v>23</v>
      </c>
      <c r="C16" s="24">
        <f>PR_SIN_2018!C19/1000</f>
        <v>1081.604</v>
      </c>
      <c r="D16" s="25">
        <f>C16/$C$19</f>
        <v>3.6374329195541246E-4</v>
      </c>
    </row>
    <row r="17" spans="2:4" ht="18" x14ac:dyDescent="0.25">
      <c r="B17" s="23" t="s">
        <v>49</v>
      </c>
      <c r="C17" s="24">
        <f>PR_SIN_2018!C20/1000</f>
        <v>163.042</v>
      </c>
      <c r="D17" s="25">
        <f>C17/$C$19</f>
        <v>5.483100451458607E-5</v>
      </c>
    </row>
    <row r="18" spans="2:4" ht="18" x14ac:dyDescent="0.25">
      <c r="B18" s="23" t="s">
        <v>43</v>
      </c>
      <c r="C18" s="24">
        <f>PR_SIN_2018!C21/1000</f>
        <v>8.9559999999999995</v>
      </c>
      <c r="D18" s="25">
        <f>C18/$C$19</f>
        <v>3.0119016966955315E-6</v>
      </c>
    </row>
    <row r="19" spans="2:4" ht="18" x14ac:dyDescent="0.25">
      <c r="B19" s="21" t="s">
        <v>83</v>
      </c>
      <c r="C19" s="26">
        <f>SUM(C4:C18)</f>
        <v>2973536.6229999997</v>
      </c>
      <c r="D19" s="27">
        <f>C19/$C$19</f>
        <v>1</v>
      </c>
    </row>
    <row r="20" spans="2:4" ht="17.25" customHeight="1" x14ac:dyDescent="0.3">
      <c r="B20" s="28" t="s">
        <v>82</v>
      </c>
      <c r="C20" s="29"/>
      <c r="D20" s="30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>
    <tabColor rgb="FF92D050"/>
  </sheetPr>
  <dimension ref="A2:T38"/>
  <sheetViews>
    <sheetView showGridLines="0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:B21"/>
    </sheetView>
  </sheetViews>
  <sheetFormatPr defaultRowHeight="15" x14ac:dyDescent="0.25"/>
  <cols>
    <col min="1" max="1" width="21.7109375" bestFit="1" customWidth="1"/>
    <col min="2" max="2" width="50.5703125" bestFit="1" customWidth="1"/>
    <col min="3" max="3" width="14.5703125" bestFit="1" customWidth="1"/>
    <col min="4" max="4" width="34.42578125" bestFit="1" customWidth="1"/>
    <col min="5" max="5" width="16" bestFit="1" customWidth="1"/>
    <col min="6" max="6" width="15" bestFit="1" customWidth="1"/>
    <col min="7" max="7" width="16" bestFit="1" customWidth="1"/>
    <col min="8" max="8" width="14.85546875" bestFit="1" customWidth="1"/>
    <col min="9" max="9" width="23.7109375" bestFit="1" customWidth="1"/>
    <col min="10" max="10" width="19.28515625" bestFit="1" customWidth="1"/>
    <col min="11" max="11" width="15.28515625" bestFit="1" customWidth="1"/>
    <col min="12" max="12" width="17.28515625" bestFit="1" customWidth="1"/>
    <col min="13" max="13" width="22.85546875" bestFit="1" customWidth="1"/>
    <col min="14" max="14" width="23.42578125" bestFit="1" customWidth="1"/>
    <col min="15" max="15" width="36.5703125" bestFit="1" customWidth="1"/>
    <col min="16" max="16" width="18" bestFit="1" customWidth="1"/>
    <col min="17" max="17" width="14.28515625" bestFit="1" customWidth="1"/>
    <col min="18" max="18" width="13.5703125" bestFit="1" customWidth="1"/>
    <col min="19" max="19" width="17.28515625" bestFit="1" customWidth="1"/>
    <col min="20" max="20" width="20.42578125" bestFit="1" customWidth="1"/>
  </cols>
  <sheetData>
    <row r="2" spans="1:20" x14ac:dyDescent="0.25">
      <c r="A2" s="1" t="s">
        <v>0</v>
      </c>
    </row>
    <row r="4" spans="1:20" x14ac:dyDescent="0.25">
      <c r="A4" t="s">
        <v>1</v>
      </c>
    </row>
    <row r="5" spans="1:20" ht="15.75" thickBot="1" x14ac:dyDescent="0.3"/>
    <row r="6" spans="1:20" ht="30" x14ac:dyDescent="0.25">
      <c r="A6" s="3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13</v>
      </c>
      <c r="M6" s="4" t="s">
        <v>14</v>
      </c>
      <c r="N6" s="4" t="s">
        <v>15</v>
      </c>
      <c r="O6" s="4" t="s">
        <v>16</v>
      </c>
      <c r="P6" s="4" t="s">
        <v>17</v>
      </c>
      <c r="Q6" s="4" t="s">
        <v>18</v>
      </c>
      <c r="R6" s="4" t="s">
        <v>19</v>
      </c>
      <c r="S6" s="4" t="s">
        <v>20</v>
      </c>
      <c r="T6" s="5" t="s">
        <v>21</v>
      </c>
    </row>
    <row r="7" spans="1:20" x14ac:dyDescent="0.25">
      <c r="A7" s="14" t="s">
        <v>60</v>
      </c>
      <c r="B7" s="15" t="s">
        <v>61</v>
      </c>
      <c r="C7" s="16">
        <v>1154261193</v>
      </c>
      <c r="D7" s="16">
        <v>0</v>
      </c>
      <c r="E7" s="16">
        <v>1154261193</v>
      </c>
      <c r="F7" s="16">
        <v>0</v>
      </c>
      <c r="G7" s="16">
        <v>1154261193</v>
      </c>
      <c r="H7" s="16">
        <v>1082074796</v>
      </c>
      <c r="I7" s="16">
        <v>0</v>
      </c>
      <c r="J7" s="16">
        <v>0</v>
      </c>
      <c r="K7" s="16">
        <v>0</v>
      </c>
      <c r="L7" s="16">
        <v>112051000</v>
      </c>
      <c r="M7" s="16">
        <v>0</v>
      </c>
      <c r="N7" s="16">
        <v>0</v>
      </c>
      <c r="O7" s="16">
        <v>0</v>
      </c>
      <c r="P7" s="16">
        <v>715036458</v>
      </c>
      <c r="Q7" s="17">
        <v>0.1</v>
      </c>
      <c r="R7" s="17">
        <v>0</v>
      </c>
      <c r="S7" s="17">
        <v>0</v>
      </c>
      <c r="T7" s="18">
        <v>0</v>
      </c>
    </row>
    <row r="8" spans="1:20" ht="30" x14ac:dyDescent="0.25">
      <c r="A8" s="14" t="s">
        <v>44</v>
      </c>
      <c r="B8" s="15" t="s">
        <v>45</v>
      </c>
      <c r="C8" s="16">
        <v>533454974</v>
      </c>
      <c r="D8" s="16">
        <v>0</v>
      </c>
      <c r="E8" s="16">
        <v>533454974</v>
      </c>
      <c r="F8" s="16">
        <v>0</v>
      </c>
      <c r="G8" s="16">
        <v>533454974</v>
      </c>
      <c r="H8" s="16">
        <v>371854662</v>
      </c>
      <c r="I8" s="16">
        <v>0</v>
      </c>
      <c r="J8" s="16">
        <v>0</v>
      </c>
      <c r="K8" s="16">
        <v>0</v>
      </c>
      <c r="L8" s="16">
        <v>42644228</v>
      </c>
      <c r="M8" s="16">
        <v>0</v>
      </c>
      <c r="N8" s="16">
        <v>0</v>
      </c>
      <c r="O8" s="16">
        <v>0</v>
      </c>
      <c r="P8" s="16">
        <v>247438789</v>
      </c>
      <c r="Q8" s="17">
        <v>0.11</v>
      </c>
      <c r="R8" s="17">
        <v>0</v>
      </c>
      <c r="S8" s="17">
        <v>0</v>
      </c>
      <c r="T8" s="18">
        <v>0</v>
      </c>
    </row>
    <row r="9" spans="1:20" x14ac:dyDescent="0.25">
      <c r="A9" s="14" t="s">
        <v>26</v>
      </c>
      <c r="B9" s="15" t="s">
        <v>27</v>
      </c>
      <c r="C9" s="16">
        <v>332436846</v>
      </c>
      <c r="D9" s="16">
        <v>0</v>
      </c>
      <c r="E9" s="16">
        <v>332032077</v>
      </c>
      <c r="F9" s="16">
        <v>0</v>
      </c>
      <c r="G9" s="16">
        <v>332032077</v>
      </c>
      <c r="H9" s="16">
        <v>287271430</v>
      </c>
      <c r="I9" s="16">
        <v>0</v>
      </c>
      <c r="J9" s="16">
        <v>0</v>
      </c>
      <c r="K9" s="16">
        <v>0</v>
      </c>
      <c r="L9" s="16">
        <v>30688259</v>
      </c>
      <c r="M9" s="16">
        <v>0</v>
      </c>
      <c r="N9" s="16">
        <v>0</v>
      </c>
      <c r="O9" s="16">
        <v>0</v>
      </c>
      <c r="P9" s="16">
        <v>176213663</v>
      </c>
      <c r="Q9" s="17">
        <v>0.11</v>
      </c>
      <c r="R9" s="19">
        <v>-404768.32</v>
      </c>
      <c r="S9" s="17">
        <v>0</v>
      </c>
      <c r="T9" s="18">
        <v>0</v>
      </c>
    </row>
    <row r="10" spans="1:20" x14ac:dyDescent="0.25">
      <c r="A10" s="14" t="s">
        <v>56</v>
      </c>
      <c r="B10" s="15" t="s">
        <v>57</v>
      </c>
      <c r="C10" s="16">
        <v>312089372</v>
      </c>
      <c r="D10" s="16">
        <v>0</v>
      </c>
      <c r="E10" s="16">
        <v>312356332</v>
      </c>
      <c r="F10" s="16">
        <v>0</v>
      </c>
      <c r="G10" s="16">
        <v>312356332</v>
      </c>
      <c r="H10" s="16">
        <v>265657779</v>
      </c>
      <c r="I10" s="16">
        <v>0</v>
      </c>
      <c r="J10" s="16">
        <v>0</v>
      </c>
      <c r="K10" s="16">
        <v>0</v>
      </c>
      <c r="L10" s="16">
        <v>33383585</v>
      </c>
      <c r="M10" s="16">
        <v>0</v>
      </c>
      <c r="N10" s="16">
        <v>0</v>
      </c>
      <c r="O10" s="16">
        <v>0</v>
      </c>
      <c r="P10" s="16">
        <v>166199721</v>
      </c>
      <c r="Q10" s="17">
        <v>0.13</v>
      </c>
      <c r="R10" s="19">
        <v>266959.95</v>
      </c>
      <c r="S10" s="17">
        <v>0</v>
      </c>
      <c r="T10" s="18">
        <v>0</v>
      </c>
    </row>
    <row r="11" spans="1:20" x14ac:dyDescent="0.25">
      <c r="A11" s="14" t="s">
        <v>36</v>
      </c>
      <c r="B11" s="15" t="s">
        <v>37</v>
      </c>
      <c r="C11" s="16">
        <v>192910790</v>
      </c>
      <c r="D11" s="16">
        <v>0</v>
      </c>
      <c r="E11" s="16">
        <v>124477634</v>
      </c>
      <c r="F11" s="16">
        <v>0</v>
      </c>
      <c r="G11" s="16">
        <v>124477634</v>
      </c>
      <c r="H11" s="16">
        <v>151355538</v>
      </c>
      <c r="I11" s="16">
        <v>0</v>
      </c>
      <c r="J11" s="16">
        <v>0</v>
      </c>
      <c r="K11" s="16">
        <v>0</v>
      </c>
      <c r="L11" s="16">
        <v>24126208</v>
      </c>
      <c r="M11" s="16">
        <v>0</v>
      </c>
      <c r="N11" s="16">
        <v>0</v>
      </c>
      <c r="O11" s="16">
        <v>0</v>
      </c>
      <c r="P11" s="16">
        <v>102133686</v>
      </c>
      <c r="Q11" s="17">
        <v>0.16</v>
      </c>
      <c r="R11" s="19">
        <v>-280053.36</v>
      </c>
      <c r="S11" s="17">
        <v>0</v>
      </c>
      <c r="T11" s="18">
        <v>0</v>
      </c>
    </row>
    <row r="12" spans="1:20" ht="30" x14ac:dyDescent="0.25">
      <c r="A12" s="14" t="s">
        <v>30</v>
      </c>
      <c r="B12" s="15" t="s">
        <v>31</v>
      </c>
      <c r="C12" s="16">
        <v>183678689</v>
      </c>
      <c r="D12" s="16">
        <v>0</v>
      </c>
      <c r="E12" s="16">
        <v>163206534</v>
      </c>
      <c r="F12" s="16">
        <v>0</v>
      </c>
      <c r="G12" s="16">
        <v>163206534</v>
      </c>
      <c r="H12" s="16">
        <v>64312424</v>
      </c>
      <c r="I12" s="16">
        <v>0</v>
      </c>
      <c r="J12" s="16">
        <v>0</v>
      </c>
      <c r="K12" s="16">
        <v>0</v>
      </c>
      <c r="L12" s="16">
        <v>14556801</v>
      </c>
      <c r="M12" s="16">
        <v>0</v>
      </c>
      <c r="N12" s="16">
        <v>0</v>
      </c>
      <c r="O12" s="16">
        <v>0</v>
      </c>
      <c r="P12" s="16">
        <v>46949802</v>
      </c>
      <c r="Q12" s="17">
        <v>0.23</v>
      </c>
      <c r="R12" s="19">
        <v>-20472154.359999999</v>
      </c>
      <c r="S12" s="17">
        <v>0</v>
      </c>
      <c r="T12" s="18">
        <v>0</v>
      </c>
    </row>
    <row r="13" spans="1:20" x14ac:dyDescent="0.25">
      <c r="A13" s="14" t="s">
        <v>46</v>
      </c>
      <c r="B13" s="15" t="s">
        <v>47</v>
      </c>
      <c r="C13" s="16">
        <v>110366321</v>
      </c>
      <c r="D13" s="16">
        <v>0</v>
      </c>
      <c r="E13" s="16">
        <v>110423722</v>
      </c>
      <c r="F13" s="16">
        <v>0</v>
      </c>
      <c r="G13" s="16">
        <v>110423722</v>
      </c>
      <c r="H13" s="16">
        <v>103390006</v>
      </c>
      <c r="I13" s="16">
        <v>0</v>
      </c>
      <c r="J13" s="16">
        <v>0</v>
      </c>
      <c r="K13" s="16">
        <v>0</v>
      </c>
      <c r="L13" s="16">
        <v>25785860</v>
      </c>
      <c r="M13" s="16">
        <v>0</v>
      </c>
      <c r="N13" s="16">
        <v>0</v>
      </c>
      <c r="O13" s="16">
        <v>0</v>
      </c>
      <c r="P13" s="16">
        <v>58343400</v>
      </c>
      <c r="Q13" s="17">
        <v>0.25</v>
      </c>
      <c r="R13" s="19">
        <v>57401.51</v>
      </c>
      <c r="S13" s="17">
        <v>0</v>
      </c>
      <c r="T13" s="18">
        <v>0</v>
      </c>
    </row>
    <row r="14" spans="1:20" x14ac:dyDescent="0.25">
      <c r="A14" s="14" t="s">
        <v>40</v>
      </c>
      <c r="B14" s="15" t="s">
        <v>41</v>
      </c>
      <c r="C14" s="16">
        <v>92303274</v>
      </c>
      <c r="D14" s="16">
        <v>0</v>
      </c>
      <c r="E14" s="16">
        <v>92303274</v>
      </c>
      <c r="F14" s="16">
        <v>0</v>
      </c>
      <c r="G14" s="16">
        <v>92303274</v>
      </c>
      <c r="H14" s="16">
        <v>1071548</v>
      </c>
      <c r="I14" s="16">
        <v>0</v>
      </c>
      <c r="J14" s="16">
        <v>0</v>
      </c>
      <c r="K14" s="16">
        <v>0</v>
      </c>
      <c r="L14" s="16">
        <v>199246</v>
      </c>
      <c r="M14" s="16">
        <v>0</v>
      </c>
      <c r="N14" s="16">
        <v>0</v>
      </c>
      <c r="O14" s="16">
        <v>0</v>
      </c>
      <c r="P14" s="16">
        <v>730038</v>
      </c>
      <c r="Q14" s="17">
        <v>0.19</v>
      </c>
      <c r="R14" s="17">
        <v>0</v>
      </c>
      <c r="S14" s="17">
        <v>0</v>
      </c>
      <c r="T14" s="18">
        <v>0</v>
      </c>
    </row>
    <row r="15" spans="1:20" ht="30" x14ac:dyDescent="0.25">
      <c r="A15" s="14" t="s">
        <v>50</v>
      </c>
      <c r="B15" s="15" t="s">
        <v>51</v>
      </c>
      <c r="C15" s="16">
        <v>30604620</v>
      </c>
      <c r="D15" s="16">
        <v>0</v>
      </c>
      <c r="E15" s="16">
        <v>30604620</v>
      </c>
      <c r="F15" s="16">
        <v>0</v>
      </c>
      <c r="G15" s="16">
        <v>30604620</v>
      </c>
      <c r="H15" s="16">
        <v>17132415</v>
      </c>
      <c r="I15" s="16">
        <v>0</v>
      </c>
      <c r="J15" s="16">
        <v>0</v>
      </c>
      <c r="K15" s="16">
        <v>0</v>
      </c>
      <c r="L15" s="16">
        <v>2439710</v>
      </c>
      <c r="M15" s="16">
        <v>0</v>
      </c>
      <c r="N15" s="16">
        <v>0</v>
      </c>
      <c r="O15" s="16">
        <v>0</v>
      </c>
      <c r="P15" s="16">
        <v>10966500</v>
      </c>
      <c r="Q15" s="17">
        <v>0.14000000000000001</v>
      </c>
      <c r="R15" s="17">
        <v>0</v>
      </c>
      <c r="S15" s="17">
        <v>0</v>
      </c>
      <c r="T15" s="18">
        <v>0</v>
      </c>
    </row>
    <row r="16" spans="1:20" x14ac:dyDescent="0.25">
      <c r="A16" s="14" t="s">
        <v>58</v>
      </c>
      <c r="B16" s="15" t="s">
        <v>59</v>
      </c>
      <c r="C16" s="16">
        <v>18273288</v>
      </c>
      <c r="D16" s="16">
        <v>0</v>
      </c>
      <c r="E16" s="16">
        <v>18273288</v>
      </c>
      <c r="F16" s="16">
        <v>0</v>
      </c>
      <c r="G16" s="16">
        <v>18273288</v>
      </c>
      <c r="H16" s="16">
        <v>17632317</v>
      </c>
      <c r="I16" s="16">
        <v>0</v>
      </c>
      <c r="J16" s="16">
        <v>0</v>
      </c>
      <c r="K16" s="16">
        <v>0</v>
      </c>
      <c r="L16" s="16">
        <v>1580907</v>
      </c>
      <c r="M16" s="16">
        <v>0</v>
      </c>
      <c r="N16" s="16">
        <v>0</v>
      </c>
      <c r="O16" s="16">
        <v>0</v>
      </c>
      <c r="P16" s="16">
        <v>14435793</v>
      </c>
      <c r="Q16" s="17">
        <v>0.09</v>
      </c>
      <c r="R16" s="17">
        <v>0</v>
      </c>
      <c r="S16" s="17">
        <v>0</v>
      </c>
      <c r="T16" s="18">
        <v>0</v>
      </c>
    </row>
    <row r="17" spans="1:20" x14ac:dyDescent="0.25">
      <c r="A17" s="14" t="s">
        <v>54</v>
      </c>
      <c r="B17" s="15" t="s">
        <v>55</v>
      </c>
      <c r="C17" s="16">
        <v>6718263</v>
      </c>
      <c r="D17" s="16">
        <v>0</v>
      </c>
      <c r="E17" s="16">
        <v>9389482</v>
      </c>
      <c r="F17" s="16">
        <v>0</v>
      </c>
      <c r="G17" s="16">
        <v>9389482</v>
      </c>
      <c r="H17" s="16">
        <v>11708698</v>
      </c>
      <c r="I17" s="16">
        <v>0</v>
      </c>
      <c r="J17" s="16">
        <v>0</v>
      </c>
      <c r="K17" s="16">
        <v>0</v>
      </c>
      <c r="L17" s="16">
        <v>4737257</v>
      </c>
      <c r="M17" s="16">
        <v>0</v>
      </c>
      <c r="N17" s="16">
        <v>0</v>
      </c>
      <c r="O17" s="16">
        <v>0</v>
      </c>
      <c r="P17" s="16">
        <v>8345846</v>
      </c>
      <c r="Q17" s="17">
        <v>0.4</v>
      </c>
      <c r="R17" s="19">
        <v>-57617.43</v>
      </c>
      <c r="S17" s="17">
        <v>0</v>
      </c>
      <c r="T17" s="18">
        <v>0</v>
      </c>
    </row>
    <row r="18" spans="1:20" ht="30" x14ac:dyDescent="0.25">
      <c r="A18" s="14" t="s">
        <v>52</v>
      </c>
      <c r="B18" s="15" t="s">
        <v>53</v>
      </c>
      <c r="C18" s="16">
        <v>5185391</v>
      </c>
      <c r="D18" s="16">
        <v>0</v>
      </c>
      <c r="E18" s="16">
        <v>5185391</v>
      </c>
      <c r="F18" s="16">
        <v>0</v>
      </c>
      <c r="G18" s="16">
        <v>5185391</v>
      </c>
      <c r="H18" s="16">
        <v>475327</v>
      </c>
      <c r="I18" s="16">
        <v>0</v>
      </c>
      <c r="J18" s="16">
        <v>0</v>
      </c>
      <c r="K18" s="16">
        <v>0</v>
      </c>
      <c r="L18" s="16">
        <v>92491</v>
      </c>
      <c r="M18" s="16">
        <v>0</v>
      </c>
      <c r="N18" s="16">
        <v>0</v>
      </c>
      <c r="O18" s="16">
        <v>0</v>
      </c>
      <c r="P18" s="16">
        <v>319220</v>
      </c>
      <c r="Q18" s="17">
        <v>0.19</v>
      </c>
      <c r="R18" s="17">
        <v>0</v>
      </c>
      <c r="S18" s="17">
        <v>0</v>
      </c>
      <c r="T18" s="18">
        <v>0</v>
      </c>
    </row>
    <row r="19" spans="1:20" x14ac:dyDescent="0.25">
      <c r="A19" s="14" t="s">
        <v>22</v>
      </c>
      <c r="B19" s="15" t="s">
        <v>23</v>
      </c>
      <c r="C19" s="16">
        <v>1081604</v>
      </c>
      <c r="D19" s="16">
        <v>0</v>
      </c>
      <c r="E19" s="16">
        <v>1081604</v>
      </c>
      <c r="F19" s="16">
        <v>0</v>
      </c>
      <c r="G19" s="16">
        <v>1081604</v>
      </c>
      <c r="H19" s="16">
        <v>932156</v>
      </c>
      <c r="I19" s="16">
        <v>-95994</v>
      </c>
      <c r="J19" s="16">
        <v>0</v>
      </c>
      <c r="K19" s="16">
        <v>0</v>
      </c>
      <c r="L19" s="16">
        <v>341023</v>
      </c>
      <c r="M19" s="16">
        <v>23438</v>
      </c>
      <c r="N19" s="16">
        <v>0</v>
      </c>
      <c r="O19" s="16">
        <v>0</v>
      </c>
      <c r="P19" s="16">
        <v>9122</v>
      </c>
      <c r="Q19" s="17">
        <v>0.37</v>
      </c>
      <c r="R19" s="17">
        <v>0</v>
      </c>
      <c r="S19" s="17">
        <v>0</v>
      </c>
      <c r="T19" s="18">
        <v>0</v>
      </c>
    </row>
    <row r="20" spans="1:20" x14ac:dyDescent="0.25">
      <c r="A20" s="14" t="s">
        <v>48</v>
      </c>
      <c r="B20" s="15" t="s">
        <v>49</v>
      </c>
      <c r="C20" s="16">
        <v>163042</v>
      </c>
      <c r="D20" s="16">
        <v>0</v>
      </c>
      <c r="E20" s="16">
        <v>163256</v>
      </c>
      <c r="F20" s="16">
        <v>0</v>
      </c>
      <c r="G20" s="16">
        <v>163256</v>
      </c>
      <c r="H20" s="16">
        <v>1003677</v>
      </c>
      <c r="I20" s="16">
        <v>0</v>
      </c>
      <c r="J20" s="16">
        <v>0</v>
      </c>
      <c r="K20" s="16">
        <v>0</v>
      </c>
      <c r="L20" s="16">
        <v>42675</v>
      </c>
      <c r="M20" s="16">
        <v>0</v>
      </c>
      <c r="N20" s="16">
        <v>0</v>
      </c>
      <c r="O20" s="16">
        <v>0</v>
      </c>
      <c r="P20" s="16">
        <v>502983</v>
      </c>
      <c r="Q20" s="17">
        <v>0.04</v>
      </c>
      <c r="R20" s="17">
        <v>214.62</v>
      </c>
      <c r="S20" s="17">
        <v>0</v>
      </c>
      <c r="T20" s="18">
        <v>0</v>
      </c>
    </row>
    <row r="21" spans="1:20" x14ac:dyDescent="0.25">
      <c r="A21" s="14" t="s">
        <v>42</v>
      </c>
      <c r="B21" s="15" t="s">
        <v>43</v>
      </c>
      <c r="C21" s="16">
        <v>8956</v>
      </c>
      <c r="D21" s="16">
        <v>0</v>
      </c>
      <c r="E21" s="16">
        <v>-35044</v>
      </c>
      <c r="F21" s="16">
        <v>0</v>
      </c>
      <c r="G21" s="16">
        <v>-35044</v>
      </c>
      <c r="H21" s="16">
        <v>65044960</v>
      </c>
      <c r="I21" s="16">
        <v>0</v>
      </c>
      <c r="J21" s="16">
        <v>0</v>
      </c>
      <c r="K21" s="16">
        <v>0</v>
      </c>
      <c r="L21" s="16">
        <v>9029321</v>
      </c>
      <c r="M21" s="16">
        <v>0</v>
      </c>
      <c r="N21" s="16">
        <v>0</v>
      </c>
      <c r="O21" s="16">
        <v>0</v>
      </c>
      <c r="P21" s="16">
        <v>40343043</v>
      </c>
      <c r="Q21" s="17">
        <v>0.14000000000000001</v>
      </c>
      <c r="R21" s="19">
        <v>-44000</v>
      </c>
      <c r="S21" s="17">
        <v>0</v>
      </c>
      <c r="T21" s="18">
        <v>0</v>
      </c>
    </row>
    <row r="22" spans="1:20" x14ac:dyDescent="0.25">
      <c r="A22" s="14" t="s">
        <v>24</v>
      </c>
      <c r="B22" s="15" t="s">
        <v>25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7">
        <v>0</v>
      </c>
      <c r="R22" s="17">
        <v>0</v>
      </c>
      <c r="S22" s="17">
        <v>0</v>
      </c>
      <c r="T22" s="18">
        <v>0</v>
      </c>
    </row>
    <row r="23" spans="1:20" x14ac:dyDescent="0.25">
      <c r="A23" s="14" t="s">
        <v>28</v>
      </c>
      <c r="B23" s="15" t="s">
        <v>29</v>
      </c>
      <c r="C23" s="16">
        <v>0</v>
      </c>
      <c r="D23" s="16">
        <v>0</v>
      </c>
      <c r="E23" s="16">
        <v>45658441</v>
      </c>
      <c r="F23" s="16">
        <v>0</v>
      </c>
      <c r="G23" s="16">
        <v>45658441</v>
      </c>
      <c r="H23" s="16">
        <v>153035928</v>
      </c>
      <c r="I23" s="16">
        <v>0</v>
      </c>
      <c r="J23" s="16">
        <v>0</v>
      </c>
      <c r="K23" s="16">
        <v>0</v>
      </c>
      <c r="L23" s="16">
        <v>15455350</v>
      </c>
      <c r="M23" s="16">
        <v>0</v>
      </c>
      <c r="N23" s="16">
        <v>0</v>
      </c>
      <c r="O23" s="16">
        <v>0</v>
      </c>
      <c r="P23" s="16">
        <v>95996074</v>
      </c>
      <c r="Q23" s="17">
        <v>0.1</v>
      </c>
      <c r="R23" s="19">
        <v>14027.59</v>
      </c>
      <c r="S23" s="17">
        <v>0</v>
      </c>
      <c r="T23" s="18">
        <v>0</v>
      </c>
    </row>
    <row r="24" spans="1:20" ht="30" x14ac:dyDescent="0.25">
      <c r="A24" s="14" t="s">
        <v>32</v>
      </c>
      <c r="B24" s="15" t="s">
        <v>33</v>
      </c>
      <c r="C24" s="16">
        <v>0</v>
      </c>
      <c r="D24" s="16">
        <v>0</v>
      </c>
      <c r="E24" s="16">
        <v>14739378</v>
      </c>
      <c r="F24" s="16">
        <v>0</v>
      </c>
      <c r="G24" s="16">
        <v>14739378</v>
      </c>
      <c r="H24" s="16">
        <v>19240862</v>
      </c>
      <c r="I24" s="16">
        <v>0</v>
      </c>
      <c r="J24" s="16">
        <v>0</v>
      </c>
      <c r="K24" s="16">
        <v>0</v>
      </c>
      <c r="L24" s="16">
        <v>2440116</v>
      </c>
      <c r="M24" s="16">
        <v>0</v>
      </c>
      <c r="N24" s="16">
        <v>0</v>
      </c>
      <c r="O24" s="16">
        <v>0</v>
      </c>
      <c r="P24" s="16">
        <v>8662856</v>
      </c>
      <c r="Q24" s="17">
        <v>0.13</v>
      </c>
      <c r="R24" s="19">
        <v>-281801.86</v>
      </c>
      <c r="S24" s="17">
        <v>0</v>
      </c>
      <c r="T24" s="18">
        <v>0</v>
      </c>
    </row>
    <row r="25" spans="1:20" x14ac:dyDescent="0.25">
      <c r="A25" s="14" t="s">
        <v>34</v>
      </c>
      <c r="B25" s="15" t="s">
        <v>35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7">
        <v>0</v>
      </c>
      <c r="R25" s="17">
        <v>0</v>
      </c>
      <c r="S25" s="17">
        <v>0</v>
      </c>
      <c r="T25" s="18">
        <v>0</v>
      </c>
    </row>
    <row r="26" spans="1:20" x14ac:dyDescent="0.25">
      <c r="A26" s="14" t="s">
        <v>38</v>
      </c>
      <c r="B26" s="15" t="s">
        <v>39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-2625</v>
      </c>
      <c r="M26" s="16">
        <v>0</v>
      </c>
      <c r="N26" s="16">
        <v>0</v>
      </c>
      <c r="O26" s="16">
        <v>0</v>
      </c>
      <c r="P26" s="16">
        <v>0</v>
      </c>
      <c r="Q26" s="17">
        <v>0</v>
      </c>
      <c r="R26" s="17">
        <v>0</v>
      </c>
      <c r="S26" s="17">
        <v>0</v>
      </c>
      <c r="T26" s="18">
        <v>0</v>
      </c>
    </row>
    <row r="27" spans="1:20" ht="15.75" thickBot="1" x14ac:dyDescent="0.3">
      <c r="A27" s="6"/>
      <c r="B27" s="7" t="s">
        <v>62</v>
      </c>
      <c r="C27" s="8">
        <v>2973536621</v>
      </c>
      <c r="D27" s="8">
        <v>0</v>
      </c>
      <c r="E27" s="8">
        <v>2947576156</v>
      </c>
      <c r="F27" s="8">
        <v>0</v>
      </c>
      <c r="G27" s="8">
        <v>2947576156</v>
      </c>
      <c r="H27" s="8">
        <v>2613194523</v>
      </c>
      <c r="I27" s="8">
        <v>-95994</v>
      </c>
      <c r="J27" s="8">
        <v>0</v>
      </c>
      <c r="K27" s="8">
        <v>0</v>
      </c>
      <c r="L27" s="8">
        <v>319591413</v>
      </c>
      <c r="M27" s="8">
        <v>23438</v>
      </c>
      <c r="N27" s="8">
        <v>0</v>
      </c>
      <c r="O27" s="8">
        <v>0</v>
      </c>
      <c r="P27" s="8">
        <v>1692626992</v>
      </c>
      <c r="Q27" s="9">
        <v>0.12</v>
      </c>
      <c r="R27" s="8">
        <v>-21201792</v>
      </c>
      <c r="S27" s="8">
        <v>0</v>
      </c>
      <c r="T27" s="10">
        <v>0</v>
      </c>
    </row>
    <row r="28" spans="1:20" x14ac:dyDescent="0.25">
      <c r="C28" s="2"/>
      <c r="E28" s="2"/>
      <c r="F28" s="2"/>
      <c r="G28" s="2"/>
      <c r="H28" s="2"/>
      <c r="I28" s="2"/>
      <c r="L28" s="2"/>
      <c r="M28" s="2"/>
      <c r="P28" s="2"/>
      <c r="Q28" s="2"/>
      <c r="R28" s="2"/>
      <c r="S28" s="2"/>
      <c r="T28" s="2"/>
    </row>
    <row r="30" spans="1:20" x14ac:dyDescent="0.25">
      <c r="A30" s="11" t="s">
        <v>63</v>
      </c>
      <c r="B30" s="11" t="s">
        <v>64</v>
      </c>
    </row>
    <row r="31" spans="1:20" x14ac:dyDescent="0.25">
      <c r="A31" s="11" t="s">
        <v>65</v>
      </c>
      <c r="B31" s="11">
        <v>195</v>
      </c>
      <c r="C31" s="31"/>
    </row>
    <row r="32" spans="1:20" x14ac:dyDescent="0.25">
      <c r="A32" s="11" t="s">
        <v>66</v>
      </c>
      <c r="B32" s="11">
        <v>201801</v>
      </c>
      <c r="C32" s="32"/>
    </row>
    <row r="33" spans="1:2" x14ac:dyDescent="0.25">
      <c r="A33" s="11" t="s">
        <v>67</v>
      </c>
      <c r="B33" s="11">
        <v>201812</v>
      </c>
    </row>
    <row r="35" spans="1:2" x14ac:dyDescent="0.25">
      <c r="A35" t="s">
        <v>68</v>
      </c>
    </row>
    <row r="36" spans="1:2" x14ac:dyDescent="0.25">
      <c r="A36" t="s">
        <v>69</v>
      </c>
    </row>
    <row r="37" spans="1:2" x14ac:dyDescent="0.25">
      <c r="A37" t="s">
        <v>70</v>
      </c>
    </row>
    <row r="38" spans="1:2" x14ac:dyDescent="0.25">
      <c r="A38" t="s">
        <v>71</v>
      </c>
    </row>
  </sheetData>
  <sortState xmlns:xlrd2="http://schemas.microsoft.com/office/spreadsheetml/2017/richdata2" ref="A7:T26">
    <sortCondition descending="1" ref="C7:C26"/>
  </sortState>
  <pageMargins left="0.78740157499999996" right="0.78740157499999996" top="0.984251969" bottom="0.984251969" header="0.4921259845" footer="0.4921259845"/>
  <drawing r:id="rId1"/>
  <legacyDrawing r:id="rId2"/>
  <controls>
    <mc:AlternateContent xmlns:mc="http://schemas.openxmlformats.org/markup-compatibility/2006">
      <mc:Choice Requires="x14">
        <control shapeId="2049" r:id="rId3" name="Control 1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781050</xdr:colOff>
                <xdr:row>1</xdr:row>
                <xdr:rowOff>0</xdr:rowOff>
              </to>
            </anchor>
          </controlPr>
        </control>
      </mc:Choice>
      <mc:Fallback>
        <control shapeId="2049" r:id="rId3" name="Control 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U11"/>
  <sheetViews>
    <sheetView showGridLines="0" zoomScale="85" zoomScaleNormal="85" workbookViewId="0">
      <selection activeCell="F15" sqref="F15"/>
    </sheetView>
  </sheetViews>
  <sheetFormatPr defaultRowHeight="15" x14ac:dyDescent="0.25"/>
  <sheetData>
    <row r="1" spans="1:21" ht="26.25" x14ac:dyDescent="0.4">
      <c r="A1" s="12" t="s">
        <v>72</v>
      </c>
    </row>
    <row r="3" spans="1:21" ht="18.75" x14ac:dyDescent="0.3">
      <c r="A3" s="13" t="s">
        <v>73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18.75" x14ac:dyDescent="0.3">
      <c r="A4" s="13" t="s">
        <v>74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ht="18.75" x14ac:dyDescent="0.3">
      <c r="A5" s="13" t="s">
        <v>75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1" ht="18.75" x14ac:dyDescent="0.3">
      <c r="A6" s="13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18.75" x14ac:dyDescent="0.3">
      <c r="A7" s="13" t="s">
        <v>77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21" ht="18.75" customHeight="1" x14ac:dyDescent="0.25">
      <c r="A8" s="33" t="s">
        <v>78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</row>
    <row r="9" spans="1:21" ht="18.75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</row>
    <row r="10" spans="1:21" ht="18.75" customHeight="1" x14ac:dyDescent="0.25">
      <c r="A10" s="33" t="s">
        <v>79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</row>
    <row r="11" spans="1:21" ht="18.75" customHeight="1" x14ac:dyDescent="0.2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</row>
  </sheetData>
  <mergeCells count="2">
    <mergeCell ref="A8:U9"/>
    <mergeCell ref="A10:U1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Mkt Share 2018</vt:lpstr>
      <vt:lpstr>PR_SIN_2018</vt:lpstr>
      <vt:lpstr>Conceitos-Campos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Sacucci</dc:creator>
  <cp:lastModifiedBy>Daniel Sacucci</cp:lastModifiedBy>
  <dcterms:created xsi:type="dcterms:W3CDTF">2019-04-05T12:20:43Z</dcterms:created>
  <dcterms:modified xsi:type="dcterms:W3CDTF">2019-04-05T13:36:14Z</dcterms:modified>
</cp:coreProperties>
</file>